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 tabRatio="884" activeTab="2"/>
  </bookViews>
  <sheets>
    <sheet name="01.Comp_Metas" sheetId="36" r:id="rId1"/>
    <sheet name="02. Resumo" sheetId="34" r:id="rId2"/>
    <sheet name="03.Demons_Sintetico" sheetId="29" r:id="rId3"/>
    <sheet name="Pessoal (2)" sheetId="18" state="hidden" r:id="rId4"/>
    <sheet name="04.Demons_Analitico" sheetId="30" r:id="rId5"/>
    <sheet name="05.Pessoal" sheetId="35" r:id="rId6"/>
    <sheet name="5.1 Pagt encar trab e soc" sheetId="38" r:id="rId7"/>
    <sheet name="5.2 Dados de Pessoal" sheetId="39" r:id="rId8"/>
    <sheet name="06.Comprometidos" sheetId="37" r:id="rId9"/>
    <sheet name="07.Bens Permanentes" sheetId="19" r:id="rId10"/>
    <sheet name="08.Servicos_Terceiros" sheetId="20" r:id="rId11"/>
    <sheet name="09.Diario" sheetId="23" r:id="rId12"/>
  </sheets>
  <definedNames>
    <definedName name="_xlnm._FilterDatabase" localSheetId="9" hidden="1">'07.Bens Permanentes'!$G$8:$G$37</definedName>
    <definedName name="_xlnm._FilterDatabase" localSheetId="11" hidden="1">'09.Diario'!$B$7:$M$107</definedName>
    <definedName name="_xlnm.Print_Area" localSheetId="0">'01.Comp_Metas'!$A$1:$N$61</definedName>
    <definedName name="_xlnm.Print_Area" localSheetId="1">'02. Resumo'!$A$1:$G$48</definedName>
    <definedName name="_xlnm.Print_Area" localSheetId="2">'03.Demons_Sintetico'!$A$1:$I$77</definedName>
    <definedName name="_xlnm.Print_Area" localSheetId="4">'04.Demons_Analitico'!$A$1:$F$183</definedName>
    <definedName name="_xlnm.Print_Area" localSheetId="5">'05.Pessoal'!$A$1:$Q$76</definedName>
    <definedName name="_xlnm.Print_Area" localSheetId="8">'06.Comprometidos'!$A$1:$G$45</definedName>
    <definedName name="_xlnm.Print_Area" localSheetId="9">'07.Bens Permanentes'!$A$1:$K$38</definedName>
    <definedName name="_xlnm.Print_Area" localSheetId="10">'08.Servicos_Terceiros'!$A$1:$G$42</definedName>
    <definedName name="_xlnm.Print_Area" localSheetId="11">'09.Diario'!$A$1:$M$107</definedName>
    <definedName name="_xlnm.Print_Area" localSheetId="6">'5.1 Pagt encar trab e soc'!$A$1:$Q$108</definedName>
    <definedName name="_xlnm.Print_Area" localSheetId="7">'5.2 Dados de Pessoal'!$A$1:$G$108</definedName>
    <definedName name="_xlnm.Print_Area" localSheetId="3">'Pessoal (2)'!$A$1:$G$43</definedName>
    <definedName name="_xlnm.Print_Titles" localSheetId="0">'01.Comp_Metas'!$6:$8</definedName>
    <definedName name="_xlnm.Print_Titles" localSheetId="5">'05.Pessoal'!$6:$7</definedName>
    <definedName name="_xlnm.Print_Titles" localSheetId="11">'09.Diario'!$7:$7</definedName>
    <definedName name="_xlnm.Print_Titles" localSheetId="6">'5.1 Pagt encar trab e soc'!$6:$7</definedName>
    <definedName name="_xlnm.Print_Titles" localSheetId="7">'5.2 Dados de Pessoal'!$6:$8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4"/>
  <c r="C28"/>
  <c r="C23"/>
  <c r="C15"/>
  <c r="C22" s="1"/>
  <c r="H8" i="35"/>
  <c r="D24" i="30"/>
  <c r="F21"/>
  <c r="C42"/>
  <c r="C35"/>
  <c r="F24" i="34"/>
  <c r="F23" s="1"/>
  <c r="D173" i="30"/>
  <c r="E173"/>
  <c r="C173"/>
  <c r="G10" i="3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9"/>
  <c r="L8" i="35"/>
  <c r="Q9" i="38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N8"/>
  <c r="I56" i="29" l="1"/>
  <c r="I49"/>
  <c r="H49"/>
  <c r="I46"/>
  <c r="H46"/>
  <c r="I43"/>
  <c r="H43"/>
  <c r="I40"/>
  <c r="H40"/>
  <c r="I37"/>
  <c r="H37"/>
  <c r="I34"/>
  <c r="I22"/>
  <c r="H22"/>
  <c r="H34"/>
  <c r="I16"/>
  <c r="H16"/>
  <c r="H56"/>
  <c r="H24"/>
  <c r="I51" l="1"/>
  <c r="I58" s="1"/>
  <c r="H51"/>
  <c r="H58" s="1"/>
  <c r="I8" i="38"/>
  <c r="J8"/>
  <c r="K8"/>
  <c r="L8"/>
  <c r="M8"/>
  <c r="O8"/>
  <c r="P8"/>
  <c r="D42" i="29"/>
  <c r="E42"/>
  <c r="C42"/>
  <c r="D20"/>
  <c r="E20"/>
  <c r="C20"/>
  <c r="D19"/>
  <c r="E19"/>
  <c r="C19"/>
  <c r="D14"/>
  <c r="E14"/>
  <c r="C14"/>
  <c r="D13"/>
  <c r="E13"/>
  <c r="C13"/>
  <c r="D12"/>
  <c r="E12"/>
  <c r="C12"/>
  <c r="Q8" i="38" l="1"/>
  <c r="C18" i="30" l="1"/>
  <c r="F17"/>
  <c r="F14" i="29" s="1"/>
  <c r="F44" i="34"/>
  <c r="P9" i="35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10"/>
  <c r="M9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10"/>
  <c r="D42" i="30"/>
  <c r="D31" i="29" s="1"/>
  <c r="E42" i="30"/>
  <c r="E31" i="29" s="1"/>
  <c r="C31"/>
  <c r="F40" i="30"/>
  <c r="F39"/>
  <c r="F38"/>
  <c r="I8" i="35"/>
  <c r="J8"/>
  <c r="K8"/>
  <c r="C16" i="29" l="1"/>
  <c r="Q9" i="35"/>
  <c r="Q49"/>
  <c r="Q71"/>
  <c r="Q63"/>
  <c r="Q55"/>
  <c r="Q47"/>
  <c r="Q39"/>
  <c r="Q31"/>
  <c r="Q23"/>
  <c r="Q73"/>
  <c r="Q65"/>
  <c r="Q41"/>
  <c r="Q33"/>
  <c r="Q70"/>
  <c r="Q76"/>
  <c r="Q68"/>
  <c r="Q60"/>
  <c r="Q52"/>
  <c r="Q44"/>
  <c r="Q57"/>
  <c r="Q62"/>
  <c r="Q54"/>
  <c r="Q46"/>
  <c r="Q38"/>
  <c r="Q30"/>
  <c r="Q22"/>
  <c r="Q14"/>
  <c r="Q15"/>
  <c r="Q72"/>
  <c r="Q64"/>
  <c r="Q56"/>
  <c r="Q48"/>
  <c r="Q40"/>
  <c r="Q32"/>
  <c r="Q24"/>
  <c r="Q16"/>
  <c r="Q25"/>
  <c r="Q17"/>
  <c r="Q74"/>
  <c r="Q66"/>
  <c r="Q58"/>
  <c r="Q50"/>
  <c r="Q42"/>
  <c r="Q34"/>
  <c r="Q26"/>
  <c r="Q18"/>
  <c r="Q75"/>
  <c r="Q67"/>
  <c r="Q59"/>
  <c r="Q51"/>
  <c r="Q43"/>
  <c r="Q35"/>
  <c r="Q27"/>
  <c r="Q19"/>
  <c r="Q11"/>
  <c r="Q36"/>
  <c r="Q28"/>
  <c r="Q20"/>
  <c r="Q12"/>
  <c r="Q10"/>
  <c r="Q69"/>
  <c r="Q61"/>
  <c r="Q53"/>
  <c r="Q45"/>
  <c r="Q37"/>
  <c r="Q29"/>
  <c r="Q21"/>
  <c r="Q13"/>
  <c r="F42" i="30"/>
  <c r="F31" i="29" s="1"/>
  <c r="D99" i="30" l="1"/>
  <c r="D43" i="29" s="1"/>
  <c r="E99" i="30"/>
  <c r="E43" i="29" s="1"/>
  <c r="C99" i="30"/>
  <c r="C43" i="29" s="1"/>
  <c r="D119" i="30"/>
  <c r="E119"/>
  <c r="C119"/>
  <c r="F117"/>
  <c r="F116"/>
  <c r="F115"/>
  <c r="F114"/>
  <c r="F113"/>
  <c r="F112"/>
  <c r="F111"/>
  <c r="D49" i="29" l="1"/>
  <c r="D48"/>
  <c r="E49"/>
  <c r="E48"/>
  <c r="C48"/>
  <c r="C49"/>
  <c r="F119" i="30"/>
  <c r="F49" i="29" l="1"/>
  <c r="F48"/>
  <c r="H54" i="36"/>
  <c r="H34" l="1"/>
  <c r="O8" i="35" l="1"/>
  <c r="N8"/>
  <c r="M8" l="1"/>
  <c r="Q8" s="1"/>
  <c r="P8"/>
  <c r="F166" i="30"/>
  <c r="F167"/>
  <c r="F168"/>
  <c r="F169"/>
  <c r="F170"/>
  <c r="F171"/>
  <c r="F165"/>
  <c r="F146"/>
  <c r="F147"/>
  <c r="F148"/>
  <c r="F149"/>
  <c r="F150"/>
  <c r="F151"/>
  <c r="F145"/>
  <c r="C44" i="34"/>
  <c r="F173" i="30" l="1"/>
  <c r="D75" i="29"/>
  <c r="D77"/>
  <c r="E75"/>
  <c r="E77"/>
  <c r="C77"/>
  <c r="C75"/>
  <c r="D153" i="30"/>
  <c r="D68" i="29" s="1"/>
  <c r="E153" i="30"/>
  <c r="E68" i="29" s="1"/>
  <c r="F153" i="30"/>
  <c r="F68" i="29" s="1"/>
  <c r="C153" i="30"/>
  <c r="C68" i="29" s="1"/>
  <c r="E157" i="30"/>
  <c r="E69" i="29" s="1"/>
  <c r="D157" i="30"/>
  <c r="D69" i="29" s="1"/>
  <c r="C157" i="30"/>
  <c r="C69" i="29" s="1"/>
  <c r="D47" i="30"/>
  <c r="D32" i="29" s="1"/>
  <c r="E47" i="30"/>
  <c r="E32" i="29" s="1"/>
  <c r="C47" i="30"/>
  <c r="C32" i="29" s="1"/>
  <c r="C36" i="34"/>
  <c r="F36"/>
  <c r="C41" i="20"/>
  <c r="E41"/>
  <c r="C38" i="19"/>
  <c r="E38"/>
  <c r="H38"/>
  <c r="I38"/>
  <c r="J38"/>
  <c r="G10" i="37"/>
  <c r="G11"/>
  <c r="G12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15" i="30"/>
  <c r="F12" i="29" s="1"/>
  <c r="F16" i="30"/>
  <c r="F13" i="29" s="1"/>
  <c r="D18" i="30"/>
  <c r="D16" i="29" s="1"/>
  <c r="E18" i="30"/>
  <c r="E16" i="29" s="1"/>
  <c r="F19"/>
  <c r="F22" i="30"/>
  <c r="F20" i="29" s="1"/>
  <c r="C24" i="30"/>
  <c r="D22" i="29"/>
  <c r="E24" i="30"/>
  <c r="E22" i="29" s="1"/>
  <c r="F32" i="30"/>
  <c r="F33"/>
  <c r="F34"/>
  <c r="C30" i="29"/>
  <c r="F30" s="1"/>
  <c r="D35" i="30"/>
  <c r="E35"/>
  <c r="F45"/>
  <c r="F47" s="1"/>
  <c r="F32" i="29" s="1"/>
  <c r="F50" i="30"/>
  <c r="F51"/>
  <c r="F52"/>
  <c r="F53"/>
  <c r="F54"/>
  <c r="F55"/>
  <c r="F56"/>
  <c r="C58"/>
  <c r="C33" i="29" s="1"/>
  <c r="D58" i="30"/>
  <c r="D33" i="29" s="1"/>
  <c r="E58" i="30"/>
  <c r="E33" i="29" s="1"/>
  <c r="F62" i="30"/>
  <c r="F63"/>
  <c r="F64"/>
  <c r="F65"/>
  <c r="F66"/>
  <c r="F67"/>
  <c r="F68"/>
  <c r="F69"/>
  <c r="F70"/>
  <c r="F71"/>
  <c r="F72"/>
  <c r="F73"/>
  <c r="C75"/>
  <c r="D75"/>
  <c r="E75"/>
  <c r="F78"/>
  <c r="F79"/>
  <c r="F80"/>
  <c r="F81"/>
  <c r="F82"/>
  <c r="F83"/>
  <c r="F84"/>
  <c r="F85"/>
  <c r="F86"/>
  <c r="F87"/>
  <c r="F88"/>
  <c r="F89"/>
  <c r="F90"/>
  <c r="F91"/>
  <c r="F92"/>
  <c r="F93"/>
  <c r="C95"/>
  <c r="D95"/>
  <c r="E95"/>
  <c r="F98"/>
  <c r="F42" i="29" s="1"/>
  <c r="F102" i="30"/>
  <c r="F103"/>
  <c r="F104"/>
  <c r="F105"/>
  <c r="F106"/>
  <c r="C108"/>
  <c r="D108"/>
  <c r="E108"/>
  <c r="F126"/>
  <c r="F127"/>
  <c r="F128"/>
  <c r="F129"/>
  <c r="F130"/>
  <c r="F131"/>
  <c r="C133"/>
  <c r="D133"/>
  <c r="E133"/>
  <c r="C42" i="18"/>
  <c r="E42"/>
  <c r="H42"/>
  <c r="I42"/>
  <c r="B36" i="36"/>
  <c r="B37" s="1"/>
  <c r="C22" i="29" l="1"/>
  <c r="C25" i="30"/>
  <c r="C24" i="29" s="1"/>
  <c r="C45"/>
  <c r="C46"/>
  <c r="E45"/>
  <c r="E46"/>
  <c r="E55"/>
  <c r="E56"/>
  <c r="D46"/>
  <c r="D45"/>
  <c r="D40"/>
  <c r="D39"/>
  <c r="C56"/>
  <c r="C55"/>
  <c r="D55"/>
  <c r="D56"/>
  <c r="C36"/>
  <c r="C37"/>
  <c r="D37"/>
  <c r="D36"/>
  <c r="E37"/>
  <c r="E36"/>
  <c r="F75"/>
  <c r="F77"/>
  <c r="E39"/>
  <c r="E40"/>
  <c r="C39"/>
  <c r="C40"/>
  <c r="F75" i="30"/>
  <c r="F38" i="34"/>
  <c r="C59" i="30"/>
  <c r="C31" i="34"/>
  <c r="D59" i="30"/>
  <c r="E59"/>
  <c r="G14" i="37"/>
  <c r="G15" s="1"/>
  <c r="F24" i="30"/>
  <c r="F99"/>
  <c r="F133"/>
  <c r="F18"/>
  <c r="D159"/>
  <c r="D71" i="29" s="1"/>
  <c r="E25" i="30"/>
  <c r="E24" i="29" s="1"/>
  <c r="C159" i="30"/>
  <c r="C71" i="29" s="1"/>
  <c r="F58" i="30"/>
  <c r="F33" i="29" s="1"/>
  <c r="B38" i="36"/>
  <c r="B40" s="1"/>
  <c r="B42" s="1"/>
  <c r="F35" i="30"/>
  <c r="D25"/>
  <c r="D24" i="29" s="1"/>
  <c r="E159" i="30"/>
  <c r="E71" i="29" s="1"/>
  <c r="F16" i="34"/>
  <c r="F157" i="30"/>
  <c r="F95"/>
  <c r="G44" i="37"/>
  <c r="F16" i="29" l="1"/>
  <c r="F25" i="30"/>
  <c r="F24" i="29" s="1"/>
  <c r="F22"/>
  <c r="F37"/>
  <c r="F36"/>
  <c r="F55"/>
  <c r="F56"/>
  <c r="F159" i="30"/>
  <c r="F71" i="29" s="1"/>
  <c r="F69"/>
  <c r="F40"/>
  <c r="F39"/>
  <c r="F108" i="30"/>
  <c r="F43" i="29"/>
  <c r="C121" i="30"/>
  <c r="C134" s="1"/>
  <c r="C34" i="29"/>
  <c r="D121" i="30"/>
  <c r="D34" i="29"/>
  <c r="E121" i="30"/>
  <c r="E34" i="29"/>
  <c r="F59" i="30"/>
  <c r="C40" i="34"/>
  <c r="C43"/>
  <c r="C47" s="1"/>
  <c r="B41" i="36"/>
  <c r="B39"/>
  <c r="B43"/>
  <c r="B44"/>
  <c r="F17" i="34"/>
  <c r="F15" s="1"/>
  <c r="G15" l="1"/>
  <c r="F121" i="30"/>
  <c r="F34" i="29"/>
  <c r="D134" i="30"/>
  <c r="D58" i="29" s="1"/>
  <c r="D51"/>
  <c r="E134" i="30"/>
  <c r="E58" i="29" s="1"/>
  <c r="E51"/>
  <c r="F46"/>
  <c r="F45"/>
  <c r="C58"/>
  <c r="C51"/>
  <c r="B46" i="36"/>
  <c r="B45"/>
  <c r="F22" i="34"/>
  <c r="F31" s="1"/>
  <c r="F134" i="30" l="1"/>
  <c r="F58" i="29" s="1"/>
  <c r="F51"/>
  <c r="B47" i="36"/>
  <c r="B48"/>
  <c r="F40" i="34" l="1"/>
  <c r="F43"/>
  <c r="F47" s="1"/>
  <c r="B50" i="36"/>
  <c r="B49"/>
  <c r="B52" l="1"/>
  <c r="B53" s="1"/>
  <c r="B51"/>
</calcChain>
</file>

<file path=xl/sharedStrings.xml><?xml version="1.0" encoding="utf-8"?>
<sst xmlns="http://schemas.openxmlformats.org/spreadsheetml/2006/main" count="650" uniqueCount="417">
  <si>
    <t>XXº Relatório Trimestral de Prestação de Contas do Contrato de Gestão nº__/__ - Período __/__/___ a __/__/___</t>
  </si>
  <si>
    <t>Tabela 01 - Comparativo entre as Metas Pactuadas e os Resultados Alcançados</t>
  </si>
  <si>
    <t>Nº</t>
  </si>
  <si>
    <t>INDICADOR</t>
  </si>
  <si>
    <t>AVALIAÇÃO DE DESEMPENHO</t>
  </si>
  <si>
    <t>__º TRIMESTRE</t>
  </si>
  <si>
    <t>% ALCANCE</t>
  </si>
  <si>
    <t>COD. INDICADOR</t>
  </si>
  <si>
    <t>NOME DO INDICADOR</t>
  </si>
  <si>
    <t>FÓRMULA DE CÁLCULO</t>
  </si>
  <si>
    <t>PARÂMETRO AVALIAÇÃO DE DESEMPENHO</t>
  </si>
  <si>
    <t>PESO</t>
  </si>
  <si>
    <t>PONTUAÇÃO MÁXIMA</t>
  </si>
  <si>
    <t>META</t>
  </si>
  <si>
    <t>REALIZADO</t>
  </si>
  <si>
    <t>COMPONENTE FINALÍSTICO - CF</t>
  </si>
  <si>
    <t>COMPONENTE DE GESTÃO - CG</t>
  </si>
  <si>
    <t>ORIENTAÇÕES:</t>
  </si>
  <si>
    <t>Tabela 02 - Resumo das Movimentações Financeiras do Período</t>
  </si>
  <si>
    <t>CONTA BANCÁRIA REPASSE FINANCEIRO 
(Banco ____, Ag.____, Conta ____)</t>
  </si>
  <si>
    <t>CONTA BANCÁRIA EXCLUSIVA PARA PROVISÕES TRABALHISTAS E SOCIAIS
 (Banco ____, Ag.____, Conta ____)</t>
  </si>
  <si>
    <t>DEMONSTRATIVO DO SALDO FINANCEIRO DO PERÍODO</t>
  </si>
  <si>
    <r>
      <t xml:space="preserve">Saldo Financeiro do Período Anterior </t>
    </r>
    <r>
      <rPr>
        <b/>
        <sz val="8"/>
        <color indexed="8"/>
        <rFont val="Tahoma"/>
        <family val="2"/>
      </rPr>
      <t>(e)</t>
    </r>
  </si>
  <si>
    <r>
      <rPr>
        <sz val="8"/>
        <color rgb="FF000000"/>
        <rFont val="Tahoma"/>
        <family val="2"/>
      </rPr>
      <t xml:space="preserve">Saldo Financeiro do Período Anterior </t>
    </r>
    <r>
      <rPr>
        <b/>
        <sz val="8"/>
        <color rgb="FF000000"/>
        <rFont val="Tahoma"/>
        <family val="2"/>
      </rPr>
      <t>(j)</t>
    </r>
  </si>
  <si>
    <r>
      <t xml:space="preserve">Total de entradas </t>
    </r>
    <r>
      <rPr>
        <b/>
        <sz val="8"/>
        <color indexed="8"/>
        <rFont val="Tahoma"/>
        <family val="2"/>
      </rPr>
      <t>(f)</t>
    </r>
  </si>
  <si>
    <r>
      <rPr>
        <sz val="8"/>
        <color rgb="FF000000"/>
        <rFont val="Tahoma"/>
        <family val="2"/>
      </rPr>
      <t xml:space="preserve">Total de entradas </t>
    </r>
    <r>
      <rPr>
        <b/>
        <sz val="8"/>
        <color rgb="FF000000"/>
        <rFont val="Tahoma"/>
        <family val="2"/>
      </rPr>
      <t>(l)</t>
    </r>
  </si>
  <si>
    <r>
      <rPr>
        <sz val="8"/>
        <color rgb="FF000000"/>
        <rFont val="Tahoma"/>
        <family val="2"/>
      </rPr>
      <t xml:space="preserve">Transferência da Conta Repasse Financeiro para Conta Bancária Exclusiva para Provisões Trabalhistas e Sociais </t>
    </r>
    <r>
      <rPr>
        <b/>
        <sz val="8"/>
        <color rgb="FF000000"/>
        <rFont val="Tahoma"/>
        <family val="2"/>
      </rPr>
      <t>(m)</t>
    </r>
  </si>
  <si>
    <t>Resultado de Aplicações Financeiras</t>
  </si>
  <si>
    <t>TOTAL DE RECURSOS DISPONÍVEIS NO PERÍODO (e+f)</t>
  </si>
  <si>
    <t>TOTAL DE RECURSOS DISPONÍVEIS NO PERÍODO (j+l)</t>
  </si>
  <si>
    <r>
      <t xml:space="preserve">Total de saídas </t>
    </r>
    <r>
      <rPr>
        <b/>
        <sz val="8"/>
        <color indexed="8"/>
        <rFont val="Tahoma"/>
        <family val="2"/>
      </rPr>
      <t>(g)</t>
    </r>
  </si>
  <si>
    <r>
      <rPr>
        <sz val="8"/>
        <color rgb="FF000000"/>
        <rFont val="Tahoma"/>
        <family val="2"/>
      </rPr>
      <t xml:space="preserve">Total de saídas </t>
    </r>
    <r>
      <rPr>
        <b/>
        <sz val="8"/>
        <color rgb="FF000000"/>
        <rFont val="Tahoma"/>
        <family val="2"/>
      </rPr>
      <t>(n)</t>
    </r>
  </si>
  <si>
    <t>Despesas de Custeio</t>
  </si>
  <si>
    <t>Despesas Encargos Trabalhistas e Sociais</t>
  </si>
  <si>
    <t>Despesas Pagas do Período</t>
  </si>
  <si>
    <t>Despesas Pagas de Períodos Anteriores</t>
  </si>
  <si>
    <t>Despesas de Investimento</t>
  </si>
  <si>
    <t>TOTAL DO SALDO NO PERÍODO (e+f-g)</t>
  </si>
  <si>
    <t>TOTAL DO SALDO NO PERÍODO (j+l-n)</t>
  </si>
  <si>
    <t>DEMONSTRATIVO DO SALDO DA CONTA BANCÁRIA REPASSE FINANCEIRO</t>
  </si>
  <si>
    <t>DEMONSTRATIVO DO SALDO DA CONTA BANCÁRIA PROVISÕES TRABALHISTAS E SOCIAIS</t>
  </si>
  <si>
    <t>Saldo Atual em Conta Corrente</t>
  </si>
  <si>
    <t>Saldo Atual de Aplicação Financeira</t>
  </si>
  <si>
    <r>
      <t xml:space="preserve">TOTAL DO SALDO DA CONTA BANCÁRIA </t>
    </r>
    <r>
      <rPr>
        <b/>
        <sz val="8"/>
        <rFont val="Tahoma"/>
        <family val="2"/>
      </rPr>
      <t>(i)</t>
    </r>
  </si>
  <si>
    <t>TOTAL DO SALDO DA CONTA BANCÁRIA (p)</t>
  </si>
  <si>
    <t xml:space="preserve">CONCILIAÇÃO CONTA BANCÁRIA REPASSE FINANCEIRO
  (e+f-g) - (i) = 0
</t>
  </si>
  <si>
    <t>CONCILIAÇÃO CONTA BANCÁRIA EXCLUSIVA PARA PROVISÕES TRABALHISTAS E SOCIAIS 
(j+l-n) - (p) = 0</t>
  </si>
  <si>
    <r>
      <t xml:space="preserve">Total do Saldo no Período </t>
    </r>
    <r>
      <rPr>
        <b/>
        <sz val="8"/>
        <color indexed="8"/>
        <rFont val="Tahoma"/>
        <family val="2"/>
      </rPr>
      <t>(e+f-g)</t>
    </r>
  </si>
  <si>
    <r>
      <t xml:space="preserve">Despesas a Pagar </t>
    </r>
    <r>
      <rPr>
        <b/>
        <sz val="8"/>
        <color indexed="8"/>
        <rFont val="Tahoma"/>
        <family val="2"/>
      </rPr>
      <t>(h)</t>
    </r>
  </si>
  <si>
    <t xml:space="preserve">Despesas a Pagar - Custeio </t>
  </si>
  <si>
    <t>Despesas a Pagar - Investimento</t>
  </si>
  <si>
    <t>SALDO REMANESCENTE (e+f-g) - (h)</t>
  </si>
  <si>
    <t>CONTA BANCÁRIA REPASSE FINANCEIRO (Banco ____, Ag.____, Conta ____)</t>
  </si>
  <si>
    <t>1. Receitas Operacionais</t>
  </si>
  <si>
    <t>Mês __</t>
  </si>
  <si>
    <t>TOTAL PERÍODO</t>
  </si>
  <si>
    <t>Receitas Recebidas</t>
  </si>
  <si>
    <t>1.1.1</t>
  </si>
  <si>
    <t>Repasse</t>
  </si>
  <si>
    <t>Repasse do Contrato de Gestão - Custeio</t>
  </si>
  <si>
    <t>1.1.2</t>
  </si>
  <si>
    <t>Repasse do Contrato de Gestão - Investimento</t>
  </si>
  <si>
    <t>1.1.3</t>
  </si>
  <si>
    <t>Repasse do Contrato de Gestão - Períodos Anteriores</t>
  </si>
  <si>
    <t>1.2</t>
  </si>
  <si>
    <t xml:space="preserve">Outras Receitas </t>
  </si>
  <si>
    <t>1.2.1</t>
  </si>
  <si>
    <t>1.2.2</t>
  </si>
  <si>
    <t>1.2.3</t>
  </si>
  <si>
    <t>2. Despesas de Custeio</t>
  </si>
  <si>
    <t>TOTAL DO PERÍODO</t>
  </si>
  <si>
    <t xml:space="preserve">2.1 </t>
  </si>
  <si>
    <t>Despesas com Recursos Humanos</t>
  </si>
  <si>
    <t>2.1.1</t>
  </si>
  <si>
    <t>Remunerações</t>
  </si>
  <si>
    <t>2.1.2</t>
  </si>
  <si>
    <t>Transferência para Conta Bancária Exclusiva para Provisões Trabalhistas e Sociais (m)</t>
  </si>
  <si>
    <t>2.1.3</t>
  </si>
  <si>
    <t>Benefícios e Insumos de Pessoal</t>
  </si>
  <si>
    <t>(A) Subtotal (Recursos Humanos)</t>
  </si>
  <si>
    <t>2.2</t>
  </si>
  <si>
    <t>Serviço de Terceiros</t>
  </si>
  <si>
    <t>(B) Subtotal (Servicos de Terceiros)</t>
  </si>
  <si>
    <t>2.3</t>
  </si>
  <si>
    <t>Despesas Gerais</t>
  </si>
  <si>
    <t>(C) Subtotal (Despesas Gerais)</t>
  </si>
  <si>
    <t>2.4</t>
  </si>
  <si>
    <t>Despesas com Manutenção</t>
  </si>
  <si>
    <t>2.5</t>
  </si>
  <si>
    <t>Tributos</t>
  </si>
  <si>
    <t>(E) Subtotal (Tributos)</t>
  </si>
  <si>
    <t>Total Geral das Despesas com Custeio</t>
  </si>
  <si>
    <t>3. Despesa de Investimento</t>
  </si>
  <si>
    <t>3.1</t>
  </si>
  <si>
    <t>Aquisição de Bens Permanentes</t>
  </si>
  <si>
    <t>Total Geral das Despesas de Investimento</t>
  </si>
  <si>
    <t>Total Geral de Despesas (Custeio + Investimento)</t>
  </si>
  <si>
    <t>CONTA BANCÁRIA EXCLUSIVA PARA PROVISÕES TRABALHISTAS E SOCIAIS  (Banco ____, Ag.____, Conta ____)</t>
  </si>
  <si>
    <t>1.1</t>
  </si>
  <si>
    <t>Receitas</t>
  </si>
  <si>
    <t xml:space="preserve">Total Geral das Receitas </t>
  </si>
  <si>
    <t>Despesas Pagas</t>
  </si>
  <si>
    <t>Despesas a Pagar</t>
  </si>
  <si>
    <t>2.1</t>
  </si>
  <si>
    <t>Recolhimentos e Pagamentos de Encargos Trabalhista e Sociais</t>
  </si>
  <si>
    <t>Relatório Trimestral de Prestação de Contas - Período __/__/___ a __/__/___</t>
  </si>
  <si>
    <t>Tabela __ - Dados dos Recursos Humanos</t>
  </si>
  <si>
    <t>PREVISTO NO CONTRATO DE GESTÃO</t>
  </si>
  <si>
    <t>EFETIVAMENTE CONTRATADOS</t>
  </si>
  <si>
    <t>Cargo</t>
  </si>
  <si>
    <t>Quantidade</t>
  </si>
  <si>
    <t>Carga Horária (Semanal)</t>
  </si>
  <si>
    <t>Forma de Contratação</t>
  </si>
  <si>
    <t>Remuneração Bruta (Mensal)</t>
  </si>
  <si>
    <t>Remuneração Bruta no Período (Trimestre)</t>
  </si>
  <si>
    <t>Tabela 04 - Demonstrativo Analítico de Receitas e Despesas do Período</t>
  </si>
  <si>
    <t>Subtotal</t>
  </si>
  <si>
    <t>Outras Receitas</t>
  </si>
  <si>
    <t>Outras receitas (especificar)</t>
  </si>
  <si>
    <t>2.1.1.1</t>
  </si>
  <si>
    <t>Folha de Pagamento</t>
  </si>
  <si>
    <t>2.1.1.2</t>
  </si>
  <si>
    <t>Acordo Coletivo</t>
  </si>
  <si>
    <t>2.1.1.3</t>
  </si>
  <si>
    <t>Outros (especificar)</t>
  </si>
  <si>
    <t>Provisões Encargos Trabalhistas e Sociais</t>
  </si>
  <si>
    <t>2.1.2.1</t>
  </si>
  <si>
    <t>Subtotal (Provisões Encargos Trabalhistas e Sociais)</t>
  </si>
  <si>
    <t>2.1.3.1</t>
  </si>
  <si>
    <t>Vale Transporte</t>
  </si>
  <si>
    <t>Vale Alimentação</t>
  </si>
  <si>
    <t>Plano de Saúde</t>
  </si>
  <si>
    <t>Seguro de Vida</t>
  </si>
  <si>
    <t>Plano Odontológico</t>
  </si>
  <si>
    <t>Auxílio Educação (Bolsas de estudo, pós graduação, outros)</t>
  </si>
  <si>
    <t>Outros Benefícios</t>
  </si>
  <si>
    <t>Subtotal (Beneficios)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</si>
  <si>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</si>
  <si>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</si>
  <si>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</si>
  <si>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</si>
  <si>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</si>
  <si>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</si>
  <si>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</si>
  <si>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</si>
  <si>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</si>
  <si>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</si>
  <si>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</si>
  <si>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</si>
  <si>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</si>
  <si>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</si>
  <si>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</si>
  <si>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</si>
  <si>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</si>
  <si>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</si>
  <si>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</si>
  <si>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</si>
  <si>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</si>
  <si>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</si>
  <si>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</si>
  <si>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2.2.12</t>
  </si>
  <si>
    <t>Outros Serviços de Terceiros (especificar)</t>
  </si>
  <si>
    <t>2.3.1</t>
  </si>
  <si>
    <t>Telefonia</t>
  </si>
  <si>
    <t>2.3.2</t>
  </si>
  <si>
    <t>Energia Elétrica</t>
  </si>
  <si>
    <t>2.3.3</t>
  </si>
  <si>
    <t>Água e Esgoto</t>
  </si>
  <si>
    <t>2.3.4</t>
  </si>
  <si>
    <t>Correios, Telégrafos e Internet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</si>
  <si>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</si>
  <si>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</si>
  <si>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</si>
  <si>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</si>
  <si>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</si>
  <si>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</si>
  <si>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</si>
  <si>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Despesas de Viagem (Diárias, hospedagens, alimentação, traslados, outros)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</si>
  <si>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</si>
  <si>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</si>
  <si>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</si>
  <si>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</si>
  <si>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</si>
  <si>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</si>
  <si>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</si>
  <si>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</si>
  <si>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</si>
  <si>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</si>
  <si>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</si>
  <si>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</si>
  <si>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</si>
  <si>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</si>
  <si>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2.3.16</t>
  </si>
  <si>
    <t>Outras Despesas Gerais</t>
  </si>
  <si>
    <t>2.4.1</t>
  </si>
  <si>
    <t>2.5.1</t>
  </si>
  <si>
    <t>IOF</t>
  </si>
  <si>
    <t>2.5.2</t>
  </si>
  <si>
    <t>IRRF sobre aplicações</t>
  </si>
  <si>
    <t>2.5.3</t>
  </si>
  <si>
    <t>IPVA/RENAVAM/Licenciamento/Seguro Obrigatório</t>
  </si>
  <si>
    <t>2.5.4</t>
  </si>
  <si>
    <t>IPTU</t>
  </si>
  <si>
    <t>2.5.5</t>
  </si>
  <si>
    <t>Outros Tributos (especificar)</t>
  </si>
  <si>
    <t>3. Despesas de Investimento</t>
  </si>
  <si>
    <t>3.1.1</t>
  </si>
  <si>
    <t>Móveis e Utensílios</t>
  </si>
  <si>
    <t>3.1.2</t>
  </si>
  <si>
    <t>Máquinas e Equipamentos</t>
  </si>
  <si>
    <t>3.1.3</t>
  </si>
  <si>
    <t>Computadores</t>
  </si>
  <si>
    <t>3.1.4</t>
  </si>
  <si>
    <t>Veículos</t>
  </si>
  <si>
    <t>3.1.5</t>
  </si>
  <si>
    <t>Softwares e Sistema Operacional</t>
  </si>
  <si>
    <t>3.1.6</t>
  </si>
  <si>
    <t>Total (Despesas de Investimento)</t>
  </si>
  <si>
    <t>1.1.1.1</t>
  </si>
  <si>
    <t>1.1.1.2</t>
  </si>
  <si>
    <t>Provisão de 13º salário</t>
  </si>
  <si>
    <t>1.1.1.3</t>
  </si>
  <si>
    <t>1.1.1.4</t>
  </si>
  <si>
    <t>Provisão de Multa FGTS por dispensa sem justa causa</t>
  </si>
  <si>
    <t>1.1.1.5</t>
  </si>
  <si>
    <t>1.1.1.6</t>
  </si>
  <si>
    <t>1.1.1.7</t>
  </si>
  <si>
    <t>Provisão de _________ (outros encargos a especificar)</t>
  </si>
  <si>
    <t>2.1.4</t>
  </si>
  <si>
    <t>2.1.5</t>
  </si>
  <si>
    <t>2.1.6</t>
  </si>
  <si>
    <t>2.1.7</t>
  </si>
  <si>
    <t>(Outros a especificar)</t>
  </si>
  <si>
    <t>1.</t>
  </si>
  <si>
    <t>Recursos Provisionados</t>
  </si>
  <si>
    <t>Total</t>
  </si>
  <si>
    <t>Recursos Provisionados Relativos a Bens</t>
  </si>
  <si>
    <t>Depreciação de Bens Móveis</t>
  </si>
  <si>
    <t>Depreciação de Bens Imóveis</t>
  </si>
  <si>
    <t>Outras provisões (especificar)</t>
  </si>
  <si>
    <t>Total de Recursos Provisionados</t>
  </si>
  <si>
    <t>2.</t>
  </si>
  <si>
    <t>Fornecedor</t>
  </si>
  <si>
    <t>Produto/Serviço</t>
  </si>
  <si>
    <t>Recibo/ Nota Fiscal</t>
  </si>
  <si>
    <t>Forma de Pagamento</t>
  </si>
  <si>
    <t>Data de Pagamento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</si>
  <si>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</si>
  <si>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</si>
  <si>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</si>
  <si>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</si>
  <si>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</si>
  <si>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</si>
  <si>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</si>
  <si>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</si>
  <si>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</si>
  <si>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</si>
  <si>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</si>
  <si>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</si>
  <si>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</si>
  <si>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</si>
  <si>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</si>
  <si>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</si>
  <si>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</si>
  <si>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</si>
  <si>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Total Recursos Comprometidos</t>
  </si>
  <si>
    <t>Nº.</t>
  </si>
  <si>
    <t>Nome</t>
  </si>
  <si>
    <t>Forma de Vínculo</t>
  </si>
  <si>
    <t>Carga Horária Semanal</t>
  </si>
  <si>
    <t>BENEFÍCIOS E INSUMOS DE PESSOAL</t>
  </si>
  <si>
    <t>CPF</t>
  </si>
  <si>
    <t>Total Remuneração Bruta Trimestral
(A)</t>
  </si>
  <si>
    <t xml:space="preserve">TOTAL </t>
  </si>
  <si>
    <t>Tabela 07 - Relação de Bens Permanentes Adquiridos no Período</t>
  </si>
  <si>
    <t>Nº do Patrimônio</t>
  </si>
  <si>
    <t>Data da aquisição</t>
  </si>
  <si>
    <t>Nota Fiscal</t>
  </si>
  <si>
    <t>Localização do Bem</t>
  </si>
  <si>
    <t>Descrição do Bem</t>
  </si>
  <si>
    <t>Qtde</t>
  </si>
  <si>
    <t>Valor Unitário</t>
  </si>
  <si>
    <t>Valor Total</t>
  </si>
  <si>
    <t>Justificativa para aquisição</t>
  </si>
  <si>
    <t>Tabela 08 - Relação de Pagamentos de Serviços de Terceiros no Período</t>
  </si>
  <si>
    <t>Descrição do Serviço</t>
  </si>
  <si>
    <t>Data da Contratação</t>
  </si>
  <si>
    <t>Contratado</t>
  </si>
  <si>
    <t>Valor</t>
  </si>
  <si>
    <t>Justificativa para contratação</t>
  </si>
  <si>
    <t>Tabela 09 - Diário de Entradas e Saídas do Período</t>
  </si>
  <si>
    <t>Lançamento</t>
  </si>
  <si>
    <t>Data Pagamento</t>
  </si>
  <si>
    <t>Categoria</t>
  </si>
  <si>
    <t>Subcategoria</t>
  </si>
  <si>
    <t>Favorecido</t>
  </si>
  <si>
    <t>CNPJ/CPF</t>
  </si>
  <si>
    <t>Tipo do Documento</t>
  </si>
  <si>
    <t>Nº do Documento</t>
  </si>
  <si>
    <t>Data do Documento</t>
  </si>
  <si>
    <t>Vinculação ao objeto/justificativa</t>
  </si>
  <si>
    <t>Provisão de Aviso Prévio Indenizado</t>
  </si>
  <si>
    <t>Recursos comprometidos com fornecedores</t>
  </si>
  <si>
    <t>Data da Admissão</t>
  </si>
  <si>
    <t>Data da Demissão</t>
  </si>
  <si>
    <t>Tabela 03 - Demonstrativo Sintético de Receitas e Despesas do Período</t>
  </si>
  <si>
    <t>Benefício 2
(especificar)</t>
  </si>
  <si>
    <t xml:space="preserve"> Serviço compartilhado: gestão de compras</t>
  </si>
  <si>
    <t xml:space="preserve"> Serviço compartilhado: gestão de pessoas</t>
  </si>
  <si>
    <t xml:space="preserve"> Serviço compartilhado: assessoria jurídica</t>
  </si>
  <si>
    <t xml:space="preserve"> Serviço compartilhado:gestão contábil e financeira</t>
  </si>
  <si>
    <t xml:space="preserve"> Serviço compartilhado: comunicação</t>
  </si>
  <si>
    <t xml:space="preserve"> Serviço compartilhado: tecnologia da informação</t>
  </si>
  <si>
    <t xml:space="preserve"> Serviço compartilhado: outro (especificar)</t>
  </si>
  <si>
    <t>TOTAL DE PONTUAÇÃO MÁXIMA DO COMPONENTE FINALÍSTICA (A)</t>
  </si>
  <si>
    <t>TOTAL DA PONTUAÇÃO MÁXIMA DO COMPONENTE DE GESTÃO (B)</t>
  </si>
  <si>
    <t>TOTAL DA PONTUAÇÃO MÁXIMA DO COMPONENTE FINALISTICO (A)</t>
  </si>
  <si>
    <t>2.6.1</t>
  </si>
  <si>
    <t>2.6.2</t>
  </si>
  <si>
    <t>2.6.3</t>
  </si>
  <si>
    <t>2.6.4</t>
  </si>
  <si>
    <t>2.6.5</t>
  </si>
  <si>
    <t>2.6.6</t>
  </si>
  <si>
    <t>2.6.7</t>
  </si>
  <si>
    <t>Total (Despesas de Custeio)</t>
  </si>
  <si>
    <t>Serviços Compartilhados</t>
  </si>
  <si>
    <t>TOTAL Geral Despesas (Encargos Trabalhistas e Sociais)</t>
  </si>
  <si>
    <t>(F) Subtotal (Serviços Compartilhados)</t>
  </si>
  <si>
    <t>(A) Subtotal Despesas Recursos Humanos</t>
  </si>
  <si>
    <t>(B) Subtotal (Serviços de Terceiros)</t>
  </si>
  <si>
    <t>(D) Subtotal (Manutenção)</t>
  </si>
  <si>
    <t>(F) Subtotal (Serviços Compartihados)</t>
  </si>
  <si>
    <t>Despesas Provisionadas</t>
  </si>
  <si>
    <t>Subtotal (Remunerações)</t>
  </si>
  <si>
    <t>INSS</t>
  </si>
  <si>
    <t>FGTS</t>
  </si>
  <si>
    <t>PIS sobre Folha de Pagamento</t>
  </si>
  <si>
    <t>Encargos Sociais</t>
  </si>
  <si>
    <t>2.1.2.2</t>
  </si>
  <si>
    <t>2.1.2.3</t>
  </si>
  <si>
    <t>2.1.2.4</t>
  </si>
  <si>
    <t>Subtotal (Encargos Sociais)</t>
  </si>
  <si>
    <t>2.1.4.1</t>
  </si>
  <si>
    <t>2.1.4.2</t>
  </si>
  <si>
    <t>2.1.4.3</t>
  </si>
  <si>
    <t>2.1.4.4</t>
  </si>
  <si>
    <t>2.1.4.5</t>
  </si>
  <si>
    <t>2.1.4.6</t>
  </si>
  <si>
    <t>2.1.4.7</t>
  </si>
  <si>
    <t>Benefício 1
 (ex: Vale Transporte, Alimentação. (Especificar)</t>
  </si>
  <si>
    <t>Tabela 06 - Demonstrativo dos Recursos Provisionados e Comprometidos no Período (Bens e Fornecedores)</t>
  </si>
  <si>
    <t>ENCARGOS TRABALHISTAS E SOCIAIS</t>
  </si>
  <si>
    <t>Total de Recolhimentos e Pagtos
Trimestral (B)</t>
  </si>
  <si>
    <t>Total Trimestral
(A+B+C)</t>
  </si>
  <si>
    <t>SALDO GERAL DO CONTRATO DE GESTÃO:  CONTA REPASSE FINANCEIRO + CONTA EXCLUSIVA PARA PROVISÕES TRABALHISTAS E SOCIAIS   (i+p)</t>
  </si>
  <si>
    <t>Receitas Recebidas (l)</t>
  </si>
  <si>
    <t>Despesas Pagas (n)</t>
  </si>
  <si>
    <t xml:space="preserve">
13º Salário
</t>
  </si>
  <si>
    <t xml:space="preserve">Multa FGTS por dispensa sem justa causa
</t>
  </si>
  <si>
    <t xml:space="preserve">Rescisão de Trabalho  (Aviso Prévio, Saldo de Salário, etc) </t>
  </si>
  <si>
    <r>
      <t xml:space="preserve">Total do Saldo no Período </t>
    </r>
    <r>
      <rPr>
        <b/>
        <sz val="8"/>
        <color indexed="8"/>
        <rFont val="Tahoma"/>
        <family val="2"/>
      </rPr>
      <t xml:space="preserve"> (j+l-n)</t>
    </r>
  </si>
  <si>
    <r>
      <t xml:space="preserve">Despesas a Pagar </t>
    </r>
    <r>
      <rPr>
        <b/>
        <sz val="8"/>
        <color indexed="8"/>
        <rFont val="Tahoma"/>
        <family val="2"/>
      </rPr>
      <t>(a)</t>
    </r>
  </si>
  <si>
    <t>SALDO REMANESCENTE (j+l-n) - (a)</t>
  </si>
  <si>
    <t>SALDO REMANESCENTE DA CONTA BANCÁRIA REPASSE FINANCEIRO</t>
  </si>
  <si>
    <t xml:space="preserve">SALDO REMANESCENTE DA CONTA BANCÁRIA  EXCLUSIVA PARA PROVISÕES TRABALHISTAS E SOCIAIS </t>
  </si>
  <si>
    <t>13º salário</t>
  </si>
  <si>
    <t xml:space="preserve">Multa FGTS por dispensa sem justa causa </t>
  </si>
  <si>
    <t>Repasse do Contrato de Gestão - OPME (apenas SESAB)</t>
  </si>
  <si>
    <t>Outras Receitas decorrentes do contrato (especificar)</t>
  </si>
  <si>
    <t>Repasse do Contrato de Gestão do Período - Custeio</t>
  </si>
  <si>
    <t>Repasse do Contrato de Gestão do Período -  Investimento</t>
  </si>
  <si>
    <t xml:space="preserve">2 -  O Saldo Financeiro do Período Anterior (e) e (j) é o saldo da conta bancária no último dia de fechamento do trimestre do exercício financeiro anterior ao período sob exame. </t>
  </si>
  <si>
    <t xml:space="preserve">3 - A Conciliação é a conferência do saldo da conta bancária com o controle do demonstrativo financeiro no período. O Demonstrativo do Saldo da Conta Bancária Repasse Financeiro e Conta Bancária Exclusiva para Provisões Trabalhistas e Sociais registra o saldo no último dia do trimestre do período sob exame. Dessa forma, a conciliação deve ter valor zero [ (e+f-g) - (i) = 0] e [(j+l-n) - (p) = 0], significando que o Total do Saldo no Período (e+f-g) e (j+l-n) coincide com o Total do Saldo da Conta Bancária (i) e (p). </t>
  </si>
  <si>
    <t>4 - O Total de saídas (g) e (n) registra o somatório das despesas pagas no período, sejam elas despesas contabilizadas no período ou em períodos anteriores, relativas a custeio e a investimento.</t>
  </si>
  <si>
    <t>1. Receitas</t>
  </si>
  <si>
    <t>Subtotal (Repasses)</t>
  </si>
  <si>
    <t>Subtotal (Outras Receitas)</t>
  </si>
  <si>
    <t xml:space="preserve">   Total Geral das Receitas </t>
  </si>
  <si>
    <t xml:space="preserve">1. Receitas </t>
  </si>
  <si>
    <t>Receitas a Receber</t>
  </si>
  <si>
    <t>Receitas Recebidas de Períodos Anteriores</t>
  </si>
  <si>
    <t>BASE DE CÁLCULO  DO VALOR PROVISIONADO DOS ENCARGOS TRABALHISTAS E SOCIAIS REFERENTE AO PERIODO DA PRESTAÇÃO DE CONTAS - RESOLUÇÃO CONGEOS Nº 77/2023</t>
  </si>
  <si>
    <t xml:space="preserve">
Informar a base de cálculo para provisionamento dos valores do item 1. Receitas da Conta Bancária Exclusiva para Provisões Trabalhistas e Sociais:</t>
  </si>
  <si>
    <t xml:space="preserve">Total Trimestral
</t>
  </si>
  <si>
    <t>Tabela 05 - Despesas de Pessoal (Folha de Pagamento/Encargos/Benefícios)</t>
  </si>
  <si>
    <t>Tabela 5.2 - Dados de Pessoal (Previsto x Contratado)</t>
  </si>
  <si>
    <t>Previsto no Contrato de Gestão</t>
  </si>
  <si>
    <t>Quantidade
(a)</t>
  </si>
  <si>
    <t>Carga Horária Semanal
(b)</t>
  </si>
  <si>
    <t>Carga Horária Semanal
(d)</t>
  </si>
  <si>
    <t>Quantidade 
(c)</t>
  </si>
  <si>
    <t>Variação
(c*d/a*b)</t>
  </si>
  <si>
    <t>Total de Benefícios  Trimestral (C)</t>
  </si>
  <si>
    <t>Total Geral Despesas (Encargos Trabalhistas e Sociais)</t>
  </si>
  <si>
    <r>
      <t xml:space="preserve">1 - </t>
    </r>
    <r>
      <rPr>
        <b/>
        <sz val="8"/>
        <rFont val="Tahoma"/>
        <family val="2"/>
      </rPr>
      <t>A Planilha 02. Resumo</t>
    </r>
    <r>
      <rPr>
        <sz val="8"/>
        <rFont val="Tahoma"/>
        <family val="2"/>
      </rPr>
      <t xml:space="preserve"> deve ser preenchida com as  Receitas e Despesas decorrentes do Contrato de Gestão do trimestre analisado e de períodos anteriores para demonstrar a situação de caixa. 
De acordo com o Manual de Gestão do PEOS, "A situação de caixa do contrato de gestão será demonstrada no item  3.1 Resumo das movimentações financeiras do período dos anexos XIV -  Relatório de Prestação de Contas Trimestral Anexo  e XV - Relatório de Prestação de Contas Anual, onde são registrados a disponibilidade e saída de recursos durante o trimestre."</t>
    </r>
  </si>
  <si>
    <t>2. Despesas</t>
  </si>
  <si>
    <t>Provisão 1/3 de férias</t>
  </si>
  <si>
    <t>Provisão de FGTS incidente sobre 1/3 de férias e 13º salário</t>
  </si>
  <si>
    <t>Provisão de Contribuições previdenciárias incidentes sobre 1/3 de férias e décimo terceiro</t>
  </si>
  <si>
    <t>1/3 de férias</t>
  </si>
  <si>
    <t xml:space="preserve">FGTS incidente sobre 1/3 de férias e 13º salário </t>
  </si>
  <si>
    <t>Contribuições previdenciárias incidentes 1/3 de férias e décimo terceiro</t>
  </si>
  <si>
    <t xml:space="preserve">2. Despesas </t>
  </si>
  <si>
    <t xml:space="preserve">
1/3 de Férias  
</t>
  </si>
  <si>
    <t xml:space="preserve">FGTS incidente sobre férias e 13º salário 
</t>
  </si>
  <si>
    <t xml:space="preserve">Contribuições previdenciárias incidentes sobre férias e décimo terceiro </t>
  </si>
  <si>
    <t>PIS incidente sobre férias e 13º salário</t>
  </si>
  <si>
    <t>Tabela 5.1 - Despesas de Pessoal (Rescisão, 1/3 de Férias, 13º Salário)</t>
  </si>
  <si>
    <t xml:space="preserve"> Contratados</t>
  </si>
  <si>
    <t>Despesas  Pagas</t>
  </si>
  <si>
    <t xml:space="preserve">Despesas  Pagas </t>
  </si>
  <si>
    <r>
      <rPr>
        <b/>
        <sz val="8"/>
        <rFont val="Tahoma"/>
        <family val="2"/>
      </rPr>
      <t>ORIENTAÇÕES:</t>
    </r>
    <r>
      <rPr>
        <sz val="8"/>
        <color rgb="FFFF0000"/>
        <rFont val="Tahoma"/>
        <family val="2"/>
      </rPr>
      <t xml:space="preserve">
</t>
    </r>
    <r>
      <rPr>
        <sz val="8"/>
        <rFont val="Tahoma"/>
        <family val="2"/>
      </rPr>
      <t xml:space="preserve">1 - A </t>
    </r>
    <r>
      <rPr>
        <b/>
        <sz val="8"/>
        <rFont val="Tahoma"/>
        <family val="2"/>
      </rPr>
      <t>Planilha 03. Demonstrativo Sintético</t>
    </r>
    <r>
      <rPr>
        <sz val="8"/>
        <rFont val="Tahoma"/>
        <family val="2"/>
      </rPr>
      <t xml:space="preserve"> deverá demonstrar o consolidado das  receitas e despesas consignadas na Planilha 04. Demonstrativo Analítico.
De acordo com o Manual de Gestão do PEOS, "Os demonstrativos sintético e analítico de receitas e despesas do período constantes dos itens 3.2 e 3.3 do Anexo XIV - Relatório de Prestação de Contas Trimestral e do Anexo XV - Relatório de Prestação de Contas Anual devem ser elaborados sob regime de competência, ou seja, as receitas e as despesas devem ser incluídas na apuração do resultado no período em que ocorrem, independente do recebimento ou pagamento, conforme os princípios contábeis vigentes."
2 -As pendências  relativas ao período analisado e aquelas sanadas de períodos anteriores serão registradas nas colunas </t>
    </r>
    <r>
      <rPr>
        <b/>
        <sz val="8"/>
        <rFont val="Tahoma"/>
        <family val="2"/>
      </rPr>
      <t>"Receitas a Receber", "Receitas Recebidas de Períodos       Anteriores",  " Despesas a Pagar",  "Despesas Pagas de Períodos Anteriores":</t>
    </r>
    <r>
      <rPr>
        <sz val="8"/>
        <rFont val="Tahoma"/>
        <family val="2"/>
      </rPr>
      <t xml:space="preserve">
      - Receitas a Receber e Despesas a Pagar se referem às pendências do período analisado.
     -  Receitas Recebidas e Despesas Pagas de Períodos Anteriores se referem às pendências de outros períodos. 
</t>
    </r>
  </si>
  <si>
    <t>VARIÁVEL PACTUADA</t>
  </si>
  <si>
    <t>NOTA EXPLICATIVA:</t>
  </si>
  <si>
    <t>Provisões Encargos Trabalhistas e Sociais (m)</t>
  </si>
  <si>
    <r>
      <t>(Informar as transferências da Conta Bancária Exclusiva para a Conta Bancária Repasse Financeiro, considerando as transferências de recursos para a compensação das contas nos casos de pagamento das guias únicas de recolhimento de INSS e FGTS relativas à folha de pagamento e às provisões. Informar ainda as transferências da Conta Bancária Repasse Financeiro para a Conta Bancária Exclusiva, considerando as transferências de recursos para a compensação das contas nos casos de pagamentos relativos às rescisões trabalhistas, em que parte do recurso esteja na Conta Bancária Repasse Financeiro, a exemplo do saldo dos dias trabalhados.</t>
    </r>
    <r>
      <rPr>
        <sz val="8"/>
        <color rgb="FFFF0000"/>
        <rFont val="Tahoma"/>
        <family val="2"/>
      </rPr>
      <t xml:space="preserve">
</t>
    </r>
  </si>
  <si>
    <r>
      <rPr>
        <b/>
        <sz val="9"/>
        <rFont val="Tahoma"/>
        <family val="2"/>
      </rPr>
      <t>ORIENTAÇÕES</t>
    </r>
    <r>
      <rPr>
        <sz val="9"/>
        <rFont val="Tahoma"/>
        <family val="2"/>
      </rPr>
      <t xml:space="preserve">:
1 - A </t>
    </r>
    <r>
      <rPr>
        <b/>
        <sz val="9"/>
        <rFont val="Tahoma"/>
        <family val="2"/>
      </rPr>
      <t>Planilha 04. Demonstrativo Analítico</t>
    </r>
    <r>
      <rPr>
        <sz val="9"/>
        <rFont val="Tahoma"/>
        <family val="2"/>
      </rPr>
      <t xml:space="preserve">  será  preenchida de acordo com </t>
    </r>
    <r>
      <rPr>
        <b/>
        <sz val="9"/>
        <rFont val="Tahoma"/>
        <family val="2"/>
      </rPr>
      <t>regime de competência</t>
    </r>
    <r>
      <rPr>
        <sz val="9"/>
        <rFont val="Tahoma"/>
        <family val="2"/>
      </rPr>
      <t xml:space="preserve">, registrando as receitas e despesas do trimestre analisado. 
De acordo com o Manual de Gestão do PEOS, "Os demonstrativos sintético e analítico de receitas e despesas do período constantes dos itens 3.2 e 3.3 do Anexo XIV - Relatório de Prestação de Contas Trimestral e do Anexo XV - Relatório de Prestação de Contas Anual devem ser elaborados sob regime de competência, ou seja, as receitas e as despesas devem ser incluídas na apuração do resultado no período em que ocorrem, independente do recebimento ou pagamento, conforme os princípios contábeis vigentes.
2 - Na </t>
    </r>
    <r>
      <rPr>
        <b/>
        <sz val="9"/>
        <rFont val="Tahoma"/>
        <family val="2"/>
      </rPr>
      <t>Nota Explicativa</t>
    </r>
    <r>
      <rPr>
        <sz val="9"/>
        <rFont val="Tahoma"/>
        <family val="2"/>
      </rPr>
      <t xml:space="preserve"> deverão ser descritas as transferências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>da</t>
    </r>
    <r>
      <rPr>
        <b/>
        <sz val="9"/>
        <rFont val="Tahoma"/>
        <family val="2"/>
      </rPr>
      <t xml:space="preserve"> Conta Bancária Exclusiva </t>
    </r>
    <r>
      <rPr>
        <sz val="9"/>
        <rFont val="Tahoma"/>
        <family val="2"/>
      </rPr>
      <t xml:space="preserve">para a </t>
    </r>
    <r>
      <rPr>
        <b/>
        <sz val="9"/>
        <rFont val="Tahoma"/>
        <family val="2"/>
      </rPr>
      <t xml:space="preserve">Conta Bancária Repasse Financeiro, </t>
    </r>
    <r>
      <rPr>
        <sz val="9"/>
        <rFont val="Tahoma"/>
        <family val="2"/>
      </rPr>
      <t xml:space="preserve">considerando as transferências de recursos para a compensação das contas nos casos de pagamento das </t>
    </r>
    <r>
      <rPr>
        <b/>
        <sz val="9"/>
        <rFont val="Tahoma"/>
        <family val="2"/>
      </rPr>
      <t>guias únicas de recolhimento</t>
    </r>
    <r>
      <rPr>
        <sz val="9"/>
        <rFont val="Tahoma"/>
        <family val="2"/>
      </rPr>
      <t xml:space="preserve"> de INSS e FGTS relativas à folha de pagamento e às provisões. Deverão ser descritas ainda as transferências da </t>
    </r>
    <r>
      <rPr>
        <b/>
        <sz val="9"/>
        <rFont val="Tahoma"/>
        <family val="2"/>
      </rPr>
      <t>Conta Bancária Repasse Financeiro</t>
    </r>
    <r>
      <rPr>
        <sz val="9"/>
        <rFont val="Tahoma"/>
        <family val="2"/>
      </rPr>
      <t xml:space="preserve"> para a </t>
    </r>
    <r>
      <rPr>
        <b/>
        <sz val="9"/>
        <rFont val="Tahoma"/>
        <family val="2"/>
      </rPr>
      <t>Conta Bancária Exclusiva,</t>
    </r>
    <r>
      <rPr>
        <sz val="9"/>
        <color rgb="FFFF0000"/>
        <rFont val="Tahoma"/>
        <family val="2"/>
      </rPr>
      <t xml:space="preserve"> </t>
    </r>
    <r>
      <rPr>
        <sz val="9"/>
        <rFont val="Tahoma"/>
        <family val="2"/>
      </rPr>
      <t xml:space="preserve">considerando as transferências de recursos para a compensação das contas nos casos de pagamentos relativos às rescisões trabalhistas, em que parte do recurso esteja na Conta Bancária Repasse Financeiro, a exemplo do saldo dos dias trabalhados.
</t>
    </r>
    <r>
      <rPr>
        <sz val="9"/>
        <color rgb="FFFF0000"/>
        <rFont val="Tahoma"/>
        <family val="2"/>
      </rPr>
      <t xml:space="preserve">
</t>
    </r>
    <r>
      <rPr>
        <sz val="9"/>
        <rFont val="Tahoma"/>
        <family val="2"/>
      </rPr>
      <t xml:space="preserve">3 - O item </t>
    </r>
    <r>
      <rPr>
        <b/>
        <sz val="9"/>
        <rFont val="Tahoma"/>
        <family val="2"/>
      </rPr>
      <t>Outras Receit</t>
    </r>
    <r>
      <rPr>
        <sz val="9"/>
        <rFont val="Tahoma"/>
        <family val="2"/>
      </rPr>
      <t>a</t>
    </r>
    <r>
      <rPr>
        <b/>
        <sz val="9"/>
        <rFont val="Tahoma"/>
        <family val="2"/>
      </rPr>
      <t xml:space="preserve">s - 1.2.3 - Outras receitas (especificar)  </t>
    </r>
    <r>
      <rPr>
        <sz val="9"/>
        <rFont val="Tahoma"/>
        <family val="2"/>
      </rPr>
      <t xml:space="preserve">deverá considerar as entradas de recursos provenientes de outras fontes de recurso que não seja o repasse financeiro efetuado pela Contratante a exemplo de receitas de bilheteria, locação de espaços, venda de produtos ou serviços, patrocínios, doações e etc.
4 - O item </t>
    </r>
    <r>
      <rPr>
        <b/>
        <sz val="9"/>
        <rFont val="Tahoma"/>
        <family val="2"/>
      </rPr>
      <t>Despesas de Custeio -  2.6 Serviços Compartilhados</t>
    </r>
    <r>
      <rPr>
        <sz val="9"/>
        <rFont val="Tahoma"/>
        <family val="2"/>
      </rPr>
      <t xml:space="preserve"> será preenchida observando o que dispõe a</t>
    </r>
    <r>
      <rPr>
        <b/>
        <sz val="9"/>
        <rFont val="Tahoma"/>
        <family val="2"/>
      </rPr>
      <t xml:space="preserve"> Resolução CONGEOS 39/2022,</t>
    </r>
    <r>
      <rPr>
        <sz val="9"/>
        <rFont val="Tahoma"/>
        <family val="2"/>
      </rPr>
      <t xml:space="preserve"> que aprova  o procedimento de reembolso de despesa decorrente de serviços compartilhados.
Serviços compartilhados são despesas  provenientes da estrutura central da organização social, alocadas parcialmente para o gerenciamento de serviços publicizados, desde que seja indispensável e proporcional à execução do objeto do contrato de gestão, podendo incluir, entre outras,  aquelas com:  gestão de compras, gestão de pessoas, assessoria jurídica, comunicação, tecnologia da informação, gestão contábil e financeira.
A OS deverá  observar a Resolução CONGEOS 39/2022 que estabelece, dentre outros critérios, as condições para o reembolso da despesa com serviço compartilhado a fundamentação e o detalhamento na proposta de trabalho, mediante a apresentação de memória de cálculo,  que  deverá conter o critério de rateio, o valor total da despesa e de todas as frações rateadas.
A OS deverá observar ainda a Portaria emitida pela Secretaria de Estado contratante, quando houver, que estabelecerá o rol de serviços compartilhados permitidos na execução dos contratos de gestão sob sua responsabilidade,  o  limite  de reembolso da despesa em proporção ao valor do repasse mensal ou trimestral, conforme previsto no  contrato de gestão,  e o critério de rateio das despesas.
Caso não haja previsão no Plano de Trabalho de despesas com serviços compartilhados, o item 2.6 da planilha deverá ser excluído.
</t>
    </r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</si>
</sst>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&quot;R$ &quot;#,##0.00_);[Red]\(&quot;R$ &quot;#,##0.00\)"/>
    <numFmt numFmtId="166" formatCode="_(&quot;R$ &quot;* #,##0.00_);_(&quot;R$ &quot;* \(#,##0.00\);_(&quot;R$ &quot;* &quot;-&quot;??_);_(@_)"/>
    <numFmt numFmtId="167" formatCode="dd/mm/yy;@"/>
    <numFmt numFmtId="168" formatCode="d/m/yy;@"/>
    <numFmt numFmtId="169" formatCode="#,##0.00_ ;[Red]\-#,##0.00\ "/>
  </numFmts>
  <fonts count="5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indexed="54"/>
      <name val="Tahoma"/>
      <family val="2"/>
    </font>
    <font>
      <b/>
      <sz val="10"/>
      <color indexed="48"/>
      <name val="Tahoma"/>
      <family val="2"/>
    </font>
    <font>
      <sz val="10"/>
      <color indexed="48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name val="Arial Black"/>
      <family val="2"/>
    </font>
    <font>
      <strike/>
      <sz val="8"/>
      <name val="Arial"/>
      <family val="2"/>
    </font>
    <font>
      <b/>
      <sz val="16"/>
      <name val="Tahoma"/>
      <family val="2"/>
    </font>
    <font>
      <strike/>
      <sz val="1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rgb="FFFF0000"/>
      <name val="Tahoma"/>
      <family val="2"/>
    </font>
    <font>
      <b/>
      <sz val="8"/>
      <color theme="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Tahoma"/>
      <family val="2"/>
    </font>
    <font>
      <sz val="8"/>
      <color rgb="FFFF0000"/>
      <name val="Tahoma"/>
      <family val="2"/>
    </font>
    <font>
      <b/>
      <sz val="10"/>
      <color rgb="FFFF0000"/>
      <name val="Tahoma"/>
      <family val="2"/>
    </font>
    <font>
      <strike/>
      <sz val="8"/>
      <color rgb="FFFF0000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444444"/>
      <name val="Calibri"/>
      <family val="2"/>
      <charset val="1"/>
    </font>
    <font>
      <b/>
      <sz val="10"/>
      <name val="Tahoma"/>
      <family val="2"/>
    </font>
    <font>
      <b/>
      <sz val="11"/>
      <name val="Calibri"/>
      <family val="2"/>
      <charset val="1"/>
    </font>
    <font>
      <b/>
      <sz val="9"/>
      <name val="Tahoma"/>
      <family val="2"/>
    </font>
    <font>
      <b/>
      <sz val="10"/>
      <color theme="1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9"/>
      <color rgb="FFFF0000"/>
      <name val="Tahoma"/>
      <family val="2"/>
    </font>
    <font>
      <sz val="8"/>
      <color theme="0" tint="-0.49998474074526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" fillId="0" borderId="0"/>
    <xf numFmtId="9" fontId="47" fillId="0" borderId="0" applyFont="0" applyFill="0" applyBorder="0" applyAlignment="0" applyProtection="0"/>
  </cellStyleXfs>
  <cellXfs count="43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/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4" fontId="5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3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" fontId="6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5" fillId="0" borderId="6" xfId="0" applyFont="1" applyBorder="1"/>
    <xf numFmtId="0" fontId="5" fillId="0" borderId="5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9" fillId="0" borderId="0" xfId="0" applyFont="1"/>
    <xf numFmtId="167" fontId="8" fillId="0" borderId="0" xfId="0" applyNumberFormat="1" applyFont="1"/>
    <xf numFmtId="167" fontId="5" fillId="0" borderId="0" xfId="0" applyNumberFormat="1" applyFont="1"/>
    <xf numFmtId="1" fontId="5" fillId="0" borderId="0" xfId="0" applyNumberFormat="1" applyFont="1"/>
    <xf numFmtId="0" fontId="5" fillId="0" borderId="7" xfId="0" applyFont="1" applyBorder="1"/>
    <xf numFmtId="1" fontId="5" fillId="0" borderId="7" xfId="0" applyNumberFormat="1" applyFont="1" applyBorder="1" applyAlignment="1">
      <alignment horizontal="right"/>
    </xf>
    <xf numFmtId="167" fontId="9" fillId="0" borderId="7" xfId="0" applyNumberFormat="1" applyFont="1" applyBorder="1" applyAlignment="1">
      <alignment horizontal="left" indent="1"/>
    </xf>
    <xf numFmtId="0" fontId="9" fillId="0" borderId="7" xfId="0" applyFont="1" applyBorder="1"/>
    <xf numFmtId="4" fontId="5" fillId="0" borderId="7" xfId="0" applyNumberFormat="1" applyFont="1" applyBorder="1"/>
    <xf numFmtId="167" fontId="9" fillId="0" borderId="7" xfId="0" applyNumberFormat="1" applyFont="1" applyBorder="1" applyAlignment="1">
      <alignment horizontal="right"/>
    </xf>
    <xf numFmtId="167" fontId="8" fillId="0" borderId="7" xfId="0" applyNumberFormat="1" applyFont="1" applyBorder="1" applyAlignment="1">
      <alignment horizontal="left"/>
    </xf>
    <xf numFmtId="0" fontId="6" fillId="0" borderId="7" xfId="0" applyFont="1" applyBorder="1"/>
    <xf numFmtId="167" fontId="8" fillId="0" borderId="7" xfId="0" applyNumberFormat="1" applyFont="1" applyBorder="1"/>
    <xf numFmtId="4" fontId="8" fillId="0" borderId="7" xfId="0" applyNumberFormat="1" applyFont="1" applyBorder="1" applyAlignment="1">
      <alignment horizontal="center"/>
    </xf>
    <xf numFmtId="167" fontId="9" fillId="0" borderId="7" xfId="0" applyNumberFormat="1" applyFont="1" applyBorder="1"/>
    <xf numFmtId="0" fontId="6" fillId="0" borderId="7" xfId="0" applyFont="1" applyBorder="1" applyAlignment="1">
      <alignment horizontal="center" vertical="center"/>
    </xf>
    <xf numFmtId="167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7" fontId="5" fillId="0" borderId="7" xfId="0" applyNumberFormat="1" applyFont="1" applyBorder="1"/>
    <xf numFmtId="0" fontId="5" fillId="0" borderId="8" xfId="0" applyFont="1" applyBorder="1"/>
    <xf numFmtId="168" fontId="5" fillId="0" borderId="0" xfId="0" applyNumberFormat="1" applyFont="1"/>
    <xf numFmtId="168" fontId="5" fillId="0" borderId="7" xfId="0" applyNumberFormat="1" applyFont="1" applyBorder="1"/>
    <xf numFmtId="0" fontId="22" fillId="0" borderId="0" xfId="0" applyFont="1" applyAlignment="1">
      <alignment vertical="center"/>
    </xf>
    <xf numFmtId="165" fontId="23" fillId="0" borderId="4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40" fontId="22" fillId="0" borderId="0" xfId="0" applyNumberFormat="1" applyFont="1" applyAlignment="1">
      <alignment vertical="center"/>
    </xf>
    <xf numFmtId="0" fontId="5" fillId="0" borderId="0" xfId="8" applyFont="1"/>
    <xf numFmtId="9" fontId="6" fillId="0" borderId="0" xfId="1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3" applyFont="1"/>
    <xf numFmtId="0" fontId="6" fillId="0" borderId="0" xfId="3" applyFont="1"/>
    <xf numFmtId="0" fontId="6" fillId="0" borderId="9" xfId="0" applyFont="1" applyBorder="1" applyAlignment="1">
      <alignment horizontal="center" wrapText="1"/>
    </xf>
    <xf numFmtId="0" fontId="23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40" fontId="23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indent="2"/>
    </xf>
    <xf numFmtId="0" fontId="22" fillId="3" borderId="0" xfId="0" applyFont="1" applyFill="1" applyAlignment="1">
      <alignment horizontal="left" vertical="center" wrapText="1"/>
    </xf>
    <xf numFmtId="165" fontId="23" fillId="3" borderId="0" xfId="0" applyNumberFormat="1" applyFont="1" applyFill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7" xfId="0" applyFont="1" applyBorder="1"/>
    <xf numFmtId="0" fontId="6" fillId="0" borderId="3" xfId="3" applyFont="1" applyBorder="1" applyAlignment="1">
      <alignment horizontal="center" vertical="center"/>
    </xf>
    <xf numFmtId="0" fontId="5" fillId="0" borderId="10" xfId="0" applyFont="1" applyBorder="1"/>
    <xf numFmtId="0" fontId="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" fontId="6" fillId="0" borderId="4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right" vertical="center"/>
    </xf>
    <xf numFmtId="0" fontId="5" fillId="0" borderId="4" xfId="3" applyFont="1" applyBorder="1" applyAlignment="1">
      <alignment vertical="center"/>
    </xf>
    <xf numFmtId="167" fontId="5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right" vertical="center"/>
    </xf>
    <xf numFmtId="4" fontId="6" fillId="0" borderId="4" xfId="3" applyNumberFormat="1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center" vertical="center" wrapText="1"/>
    </xf>
    <xf numFmtId="0" fontId="6" fillId="0" borderId="4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2" xfId="3" applyFont="1" applyBorder="1" applyAlignment="1">
      <alignment vertical="center"/>
    </xf>
    <xf numFmtId="4" fontId="6" fillId="0" borderId="0" xfId="3" applyNumberFormat="1" applyFont="1" applyAlignment="1">
      <alignment horizontal="right" vertical="center"/>
    </xf>
    <xf numFmtId="4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4" fontId="6" fillId="0" borderId="2" xfId="3" applyNumberFormat="1" applyFont="1" applyBorder="1" applyAlignment="1">
      <alignment horizontal="right"/>
    </xf>
    <xf numFmtId="0" fontId="6" fillId="0" borderId="2" xfId="3" applyFont="1" applyBorder="1"/>
    <xf numFmtId="4" fontId="5" fillId="0" borderId="4" xfId="3" applyNumberFormat="1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14" fillId="0" borderId="0" xfId="6" applyFont="1"/>
    <xf numFmtId="0" fontId="11" fillId="0" borderId="0" xfId="6" applyFont="1"/>
    <xf numFmtId="0" fontId="13" fillId="0" borderId="16" xfId="6" applyFont="1" applyBorder="1" applyAlignment="1">
      <alignment horizontal="center" vertical="center"/>
    </xf>
    <xf numFmtId="1" fontId="13" fillId="0" borderId="17" xfId="6" applyNumberFormat="1" applyFont="1" applyBorder="1" applyAlignment="1">
      <alignment horizontal="center" vertical="center"/>
    </xf>
    <xf numFmtId="1" fontId="11" fillId="0" borderId="18" xfId="6" applyNumberFormat="1" applyFont="1" applyBorder="1" applyAlignment="1">
      <alignment horizontal="center" vertical="center"/>
    </xf>
    <xf numFmtId="0" fontId="13" fillId="0" borderId="18" xfId="6" applyFont="1" applyBorder="1" applyAlignment="1">
      <alignment horizontal="center" vertical="center"/>
    </xf>
    <xf numFmtId="4" fontId="11" fillId="4" borderId="19" xfId="6" applyNumberFormat="1" applyFont="1" applyFill="1" applyBorder="1" applyAlignment="1">
      <alignment horizontal="right" vertical="center"/>
    </xf>
    <xf numFmtId="4" fontId="11" fillId="0" borderId="16" xfId="6" applyNumberFormat="1" applyFont="1" applyBorder="1" applyAlignment="1">
      <alignment horizontal="center" vertical="center"/>
    </xf>
    <xf numFmtId="4" fontId="11" fillId="0" borderId="17" xfId="6" applyNumberFormat="1" applyFont="1" applyBorder="1" applyAlignment="1">
      <alignment horizontal="center" vertical="center"/>
    </xf>
    <xf numFmtId="0" fontId="13" fillId="0" borderId="20" xfId="6" applyFont="1" applyBorder="1" applyAlignment="1">
      <alignment horizontal="center" vertical="center"/>
    </xf>
    <xf numFmtId="1" fontId="11" fillId="0" borderId="21" xfId="6" applyNumberFormat="1" applyFont="1" applyBorder="1" applyAlignment="1">
      <alignment horizontal="right" vertical="center"/>
    </xf>
    <xf numFmtId="1" fontId="11" fillId="0" borderId="22" xfId="6" applyNumberFormat="1" applyFont="1" applyBorder="1" applyAlignment="1">
      <alignment horizontal="center" vertical="center"/>
    </xf>
    <xf numFmtId="4" fontId="11" fillId="4" borderId="23" xfId="6" applyNumberFormat="1" applyFont="1" applyFill="1" applyBorder="1" applyAlignment="1">
      <alignment vertical="center"/>
    </xf>
    <xf numFmtId="4" fontId="11" fillId="0" borderId="20" xfId="6" applyNumberFormat="1" applyFont="1" applyBorder="1" applyAlignment="1">
      <alignment vertical="center"/>
    </xf>
    <xf numFmtId="4" fontId="11" fillId="0" borderId="21" xfId="6" applyNumberFormat="1" applyFont="1" applyBorder="1" applyAlignment="1">
      <alignment vertical="center"/>
    </xf>
    <xf numFmtId="0" fontId="14" fillId="0" borderId="0" xfId="6" applyFont="1" applyAlignment="1">
      <alignment vertical="center"/>
    </xf>
    <xf numFmtId="3" fontId="11" fillId="0" borderId="22" xfId="6" applyNumberFormat="1" applyFont="1" applyBorder="1" applyAlignment="1">
      <alignment horizontal="center" vertical="center"/>
    </xf>
    <xf numFmtId="0" fontId="13" fillId="0" borderId="22" xfId="6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26" fillId="0" borderId="24" xfId="0" applyFont="1" applyBorder="1"/>
    <xf numFmtId="0" fontId="28" fillId="0" borderId="24" xfId="0" applyFont="1" applyBorder="1" applyAlignment="1">
      <alignment horizontal="center" vertical="center" wrapText="1"/>
    </xf>
    <xf numFmtId="0" fontId="28" fillId="0" borderId="24" xfId="0" quotePrefix="1" applyFont="1" applyBorder="1" applyAlignment="1">
      <alignment vertical="center" wrapText="1"/>
    </xf>
    <xf numFmtId="0" fontId="28" fillId="0" borderId="26" xfId="0" quotePrefix="1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7" fillId="0" borderId="24" xfId="0" quotePrefix="1" applyFont="1" applyBorder="1" applyAlignment="1">
      <alignment vertical="center" wrapText="1"/>
    </xf>
    <xf numFmtId="0" fontId="27" fillId="0" borderId="24" xfId="0" quotePrefix="1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26" fillId="0" borderId="24" xfId="0" applyFont="1" applyBorder="1" applyAlignment="1">
      <alignment vertical="center" wrapText="1"/>
    </xf>
    <xf numFmtId="0" fontId="27" fillId="0" borderId="26" xfId="0" quotePrefix="1" applyFont="1" applyBorder="1" applyAlignment="1">
      <alignment horizontal="center" vertical="center" wrapText="1"/>
    </xf>
    <xf numFmtId="0" fontId="26" fillId="0" borderId="25" xfId="0" applyFont="1" applyBorder="1" applyAlignment="1">
      <alignment wrapText="1"/>
    </xf>
    <xf numFmtId="0" fontId="28" fillId="0" borderId="27" xfId="0" applyFont="1" applyBorder="1" applyAlignment="1">
      <alignment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3" borderId="24" xfId="0" quotePrefix="1" applyFont="1" applyFill="1" applyBorder="1" applyAlignment="1">
      <alignment horizontal="left" vertical="center" wrapText="1"/>
    </xf>
    <xf numFmtId="0" fontId="16" fillId="3" borderId="24" xfId="0" quotePrefix="1" applyFont="1" applyFill="1" applyBorder="1" applyAlignment="1">
      <alignment horizontal="left" vertical="center" wrapText="1"/>
    </xf>
    <xf numFmtId="0" fontId="27" fillId="0" borderId="25" xfId="0" quotePrefix="1" applyFont="1" applyBorder="1" applyAlignment="1">
      <alignment vertical="center" wrapText="1"/>
    </xf>
    <xf numFmtId="0" fontId="27" fillId="0" borderId="27" xfId="0" quotePrefix="1" applyFont="1" applyBorder="1" applyAlignment="1">
      <alignment horizontal="center" vertical="center" wrapText="1"/>
    </xf>
    <xf numFmtId="0" fontId="27" fillId="0" borderId="25" xfId="0" quotePrefix="1" applyFont="1" applyBorder="1" applyAlignment="1">
      <alignment horizontal="center" vertical="center" wrapText="1"/>
    </xf>
    <xf numFmtId="0" fontId="26" fillId="3" borderId="0" xfId="0" applyFont="1" applyFill="1"/>
    <xf numFmtId="0" fontId="28" fillId="0" borderId="25" xfId="0" quotePrefix="1" applyFont="1" applyBorder="1" applyAlignment="1">
      <alignment vertical="center" wrapText="1"/>
    </xf>
    <xf numFmtId="0" fontId="28" fillId="0" borderId="25" xfId="0" quotePrefix="1" applyFont="1" applyBorder="1" applyAlignment="1">
      <alignment horizontal="center" vertical="center" wrapText="1"/>
    </xf>
    <xf numFmtId="0" fontId="26" fillId="3" borderId="24" xfId="0" applyFont="1" applyFill="1" applyBorder="1"/>
    <xf numFmtId="0" fontId="28" fillId="0" borderId="12" xfId="0" quotePrefix="1" applyFont="1" applyBorder="1" applyAlignment="1">
      <alignment horizontal="center" vertical="center" wrapText="1"/>
    </xf>
    <xf numFmtId="0" fontId="28" fillId="0" borderId="24" xfId="0" quotePrefix="1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 wrapText="1"/>
    </xf>
    <xf numFmtId="0" fontId="28" fillId="0" borderId="24" xfId="0" applyFont="1" applyBorder="1" applyAlignment="1">
      <alignment horizontal="justify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9" fontId="26" fillId="0" borderId="25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top" wrapText="1"/>
    </xf>
    <xf numFmtId="0" fontId="16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 readingOrder="1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69" fontId="23" fillId="0" borderId="4" xfId="0" applyNumberFormat="1" applyFont="1" applyBorder="1" applyAlignment="1">
      <alignment horizontal="right" vertical="center"/>
    </xf>
    <xf numFmtId="40" fontId="30" fillId="0" borderId="0" xfId="0" applyNumberFormat="1" applyFont="1" applyAlignment="1">
      <alignment vertical="center"/>
    </xf>
    <xf numFmtId="40" fontId="29" fillId="0" borderId="0" xfId="0" applyNumberFormat="1" applyFont="1" applyAlignment="1">
      <alignment vertical="center"/>
    </xf>
    <xf numFmtId="0" fontId="24" fillId="0" borderId="0" xfId="0" applyFont="1"/>
    <xf numFmtId="0" fontId="31" fillId="0" borderId="0" xfId="0" applyFont="1" applyAlignment="1">
      <alignment horizontal="center"/>
    </xf>
    <xf numFmtId="0" fontId="13" fillId="0" borderId="4" xfId="0" applyFont="1" applyBorder="1" applyAlignment="1">
      <alignment horizontal="left" vertical="center"/>
    </xf>
    <xf numFmtId="169" fontId="13" fillId="0" borderId="4" xfId="0" applyNumberFormat="1" applyFont="1" applyBorder="1" applyAlignment="1">
      <alignment horizontal="right" vertical="center"/>
    </xf>
    <xf numFmtId="0" fontId="35" fillId="0" borderId="9" xfId="0" applyFont="1" applyBorder="1" applyAlignment="1">
      <alignment horizontal="center"/>
    </xf>
    <xf numFmtId="165" fontId="39" fillId="0" borderId="4" xfId="0" applyNumberFormat="1" applyFont="1" applyBorder="1" applyAlignment="1">
      <alignment vertical="center"/>
    </xf>
    <xf numFmtId="0" fontId="40" fillId="0" borderId="0" xfId="0" applyFont="1"/>
    <xf numFmtId="0" fontId="30" fillId="3" borderId="0" xfId="0" applyFont="1" applyFill="1" applyAlignment="1">
      <alignment horizontal="left" vertical="center" wrapText="1"/>
    </xf>
    <xf numFmtId="165" fontId="29" fillId="3" borderId="0" xfId="0" applyNumberFormat="1" applyFont="1" applyFill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165" fontId="29" fillId="0" borderId="0" xfId="0" applyNumberFormat="1" applyFont="1" applyAlignment="1">
      <alignment vertical="center"/>
    </xf>
    <xf numFmtId="0" fontId="23" fillId="6" borderId="4" xfId="0" applyFont="1" applyFill="1" applyBorder="1" applyAlignment="1">
      <alignment horizontal="left" vertical="center" wrapText="1"/>
    </xf>
    <xf numFmtId="0" fontId="39" fillId="4" borderId="4" xfId="0" applyFont="1" applyFill="1" applyBorder="1" applyAlignment="1">
      <alignment horizontal="left" vertical="center"/>
    </xf>
    <xf numFmtId="4" fontId="11" fillId="4" borderId="47" xfId="6" applyNumberFormat="1" applyFont="1" applyFill="1" applyBorder="1" applyAlignment="1">
      <alignment horizontal="right" vertical="center"/>
    </xf>
    <xf numFmtId="4" fontId="6" fillId="4" borderId="46" xfId="6" applyNumberFormat="1" applyFont="1" applyFill="1" applyBorder="1" applyAlignment="1">
      <alignment horizontal="right" vertical="center"/>
    </xf>
    <xf numFmtId="4" fontId="6" fillId="4" borderId="21" xfId="6" applyNumberFormat="1" applyFont="1" applyFill="1" applyBorder="1" applyAlignment="1">
      <alignment horizontal="right" vertical="center"/>
    </xf>
    <xf numFmtId="0" fontId="6" fillId="0" borderId="0" xfId="6" applyFont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" fontId="13" fillId="0" borderId="13" xfId="6" applyNumberFormat="1" applyFont="1" applyBorder="1" applyAlignment="1">
      <alignment horizontal="center" vertical="center"/>
    </xf>
    <xf numFmtId="1" fontId="11" fillId="0" borderId="4" xfId="6" applyNumberFormat="1" applyFont="1" applyBorder="1" applyAlignment="1">
      <alignment horizontal="right" vertical="center"/>
    </xf>
    <xf numFmtId="0" fontId="13" fillId="5" borderId="26" xfId="6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40" fontId="23" fillId="0" borderId="0" xfId="0" applyNumberFormat="1" applyFont="1" applyFill="1" applyAlignment="1">
      <alignment vertical="center"/>
    </xf>
    <xf numFmtId="0" fontId="36" fillId="0" borderId="0" xfId="0" applyFont="1" applyFill="1" applyAlignment="1">
      <alignment horizontal="left" vertical="center" wrapText="1" indent="1"/>
    </xf>
    <xf numFmtId="40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center" indent="1"/>
    </xf>
    <xf numFmtId="0" fontId="38" fillId="0" borderId="0" xfId="0" applyFont="1" applyFill="1" applyAlignment="1">
      <alignment vertical="center"/>
    </xf>
    <xf numFmtId="40" fontId="38" fillId="0" borderId="0" xfId="0" applyNumberFormat="1" applyFont="1" applyFill="1" applyAlignment="1">
      <alignment vertical="center"/>
    </xf>
    <xf numFmtId="40" fontId="13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left" vertical="center" indent="1"/>
    </xf>
    <xf numFmtId="40" fontId="39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left" vertical="center" indent="2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41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11" fillId="0" borderId="0" xfId="0" applyFont="1" applyFill="1" applyAlignment="1">
      <alignment horizontal="left" vertical="center" wrapText="1" indent="1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/>
    <xf numFmtId="0" fontId="42" fillId="0" borderId="0" xfId="0" applyFont="1" applyFill="1" applyBorder="1" applyAlignment="1">
      <alignment vertical="center" wrapText="1"/>
    </xf>
    <xf numFmtId="0" fontId="43" fillId="0" borderId="0" xfId="0" applyFont="1" applyFill="1"/>
    <xf numFmtId="0" fontId="20" fillId="0" borderId="0" xfId="0" applyFont="1" applyFill="1" applyAlignment="1">
      <alignment vertical="center" wrapText="1"/>
    </xf>
    <xf numFmtId="0" fontId="26" fillId="3" borderId="0" xfId="0" applyFont="1" applyFill="1" applyBorder="1"/>
    <xf numFmtId="0" fontId="6" fillId="0" borderId="2" xfId="0" applyFont="1" applyBorder="1" applyAlignment="1">
      <alignment horizontal="right" vertical="center"/>
    </xf>
    <xf numFmtId="4" fontId="5" fillId="0" borderId="13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5" borderId="2" xfId="0" applyFont="1" applyFill="1" applyBorder="1"/>
    <xf numFmtId="0" fontId="5" fillId="5" borderId="2" xfId="0" applyFont="1" applyFill="1" applyBorder="1"/>
    <xf numFmtId="4" fontId="6" fillId="4" borderId="2" xfId="0" applyNumberFormat="1" applyFont="1" applyFill="1" applyBorder="1" applyAlignment="1">
      <alignment horizontal="right"/>
    </xf>
    <xf numFmtId="4" fontId="6" fillId="9" borderId="2" xfId="0" applyNumberFormat="1" applyFont="1" applyFill="1" applyBorder="1" applyAlignment="1">
      <alignment horizontal="right"/>
    </xf>
    <xf numFmtId="0" fontId="15" fillId="3" borderId="24" xfId="0" quotePrefix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indent="1"/>
    </xf>
    <xf numFmtId="40" fontId="30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horizontal="left" vertical="center" indent="2"/>
    </xf>
    <xf numFmtId="165" fontId="23" fillId="4" borderId="4" xfId="0" applyNumberFormat="1" applyFont="1" applyFill="1" applyBorder="1" applyAlignment="1">
      <alignment vertical="center"/>
    </xf>
    <xf numFmtId="165" fontId="39" fillId="4" borderId="4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5" fontId="23" fillId="6" borderId="4" xfId="0" applyNumberFormat="1" applyFont="1" applyFill="1" applyBorder="1" applyAlignment="1">
      <alignment vertical="center"/>
    </xf>
    <xf numFmtId="165" fontId="39" fillId="6" borderId="4" xfId="0" applyNumberFormat="1" applyFont="1" applyFill="1" applyBorder="1" applyAlignment="1">
      <alignment vertical="center"/>
    </xf>
    <xf numFmtId="165" fontId="35" fillId="10" borderId="4" xfId="0" applyNumberFormat="1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center" indent="1"/>
    </xf>
    <xf numFmtId="0" fontId="6" fillId="0" borderId="9" xfId="0" applyFont="1" applyFill="1" applyBorder="1" applyAlignment="1">
      <alignment horizontal="center" wrapText="1"/>
    </xf>
    <xf numFmtId="0" fontId="12" fillId="0" borderId="0" xfId="0" applyFont="1" applyBorder="1" applyAlignment="1">
      <alignment vertical="center"/>
    </xf>
    <xf numFmtId="0" fontId="23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7" fillId="0" borderId="4" xfId="0" applyFont="1" applyBorder="1" applyAlignment="1">
      <alignment horizontal="left" vertical="center"/>
    </xf>
    <xf numFmtId="0" fontId="37" fillId="6" borderId="4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40" fillId="0" borderId="0" xfId="0" applyFont="1" applyFill="1"/>
    <xf numFmtId="0" fontId="6" fillId="0" borderId="41" xfId="0" applyFont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indent="2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 indent="2"/>
    </xf>
    <xf numFmtId="0" fontId="43" fillId="0" borderId="0" xfId="0" applyFont="1" applyFill="1" applyAlignment="1">
      <alignment vertical="center" wrapText="1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13" fillId="0" borderId="31" xfId="6" applyFont="1" applyBorder="1" applyAlignment="1">
      <alignment horizontal="center" vertical="center" wrapText="1"/>
    </xf>
    <xf numFmtId="0" fontId="13" fillId="0" borderId="32" xfId="6" applyFont="1" applyBorder="1" applyAlignment="1">
      <alignment horizontal="center" vertical="center" wrapText="1"/>
    </xf>
    <xf numFmtId="0" fontId="11" fillId="0" borderId="24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30" xfId="0" applyFont="1" applyBorder="1" applyAlignment="1">
      <alignment vertical="top" wrapText="1"/>
    </xf>
    <xf numFmtId="4" fontId="6" fillId="4" borderId="50" xfId="6" applyNumberFormat="1" applyFont="1" applyFill="1" applyBorder="1" applyAlignment="1">
      <alignment horizontal="right" vertical="center"/>
    </xf>
    <xf numFmtId="4" fontId="11" fillId="0" borderId="18" xfId="6" applyNumberFormat="1" applyFont="1" applyBorder="1" applyAlignment="1">
      <alignment horizontal="center" vertical="center"/>
    </xf>
    <xf numFmtId="4" fontId="11" fillId="0" borderId="22" xfId="6" applyNumberFormat="1" applyFont="1" applyBorder="1" applyAlignment="1">
      <alignment vertical="center"/>
    </xf>
    <xf numFmtId="0" fontId="6" fillId="0" borderId="42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13" fillId="0" borderId="34" xfId="6" applyFont="1" applyBorder="1" applyAlignment="1">
      <alignment horizontal="center" vertical="center" wrapText="1"/>
    </xf>
    <xf numFmtId="0" fontId="13" fillId="0" borderId="51" xfId="6" applyFont="1" applyBorder="1" applyAlignment="1">
      <alignment horizontal="center" vertical="center"/>
    </xf>
    <xf numFmtId="0" fontId="13" fillId="0" borderId="52" xfId="6" applyFont="1" applyBorder="1" applyAlignment="1">
      <alignment horizontal="center" vertical="center"/>
    </xf>
    <xf numFmtId="0" fontId="14" fillId="0" borderId="3" xfId="6" applyFont="1" applyBorder="1"/>
    <xf numFmtId="1" fontId="13" fillId="0" borderId="50" xfId="6" applyNumberFormat="1" applyFont="1" applyBorder="1" applyAlignment="1">
      <alignment horizontal="center" vertical="center"/>
    </xf>
    <xf numFmtId="1" fontId="13" fillId="0" borderId="33" xfId="6" applyNumberFormat="1" applyFont="1" applyBorder="1" applyAlignment="1">
      <alignment horizontal="center" vertical="center"/>
    </xf>
    <xf numFmtId="9" fontId="13" fillId="0" borderId="18" xfId="15" applyFont="1" applyBorder="1" applyAlignment="1">
      <alignment horizontal="center" vertical="center"/>
    </xf>
    <xf numFmtId="9" fontId="13" fillId="0" borderId="51" xfId="15" applyFont="1" applyBorder="1" applyAlignment="1">
      <alignment horizontal="center" vertical="center"/>
    </xf>
    <xf numFmtId="4" fontId="6" fillId="0" borderId="56" xfId="6" applyNumberFormat="1" applyFont="1" applyFill="1" applyBorder="1" applyAlignment="1">
      <alignment horizontal="right" vertical="center"/>
    </xf>
    <xf numFmtId="4" fontId="6" fillId="0" borderId="58" xfId="6" applyNumberFormat="1" applyFont="1" applyFill="1" applyBorder="1" applyAlignment="1">
      <alignment horizontal="right" vertical="center"/>
    </xf>
    <xf numFmtId="4" fontId="6" fillId="4" borderId="57" xfId="6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40" fontId="37" fillId="0" borderId="0" xfId="0" applyNumberFormat="1" applyFont="1" applyFill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41" xfId="0" applyFont="1" applyBorder="1" applyAlignment="1">
      <alignment horizontal="center"/>
    </xf>
    <xf numFmtId="0" fontId="13" fillId="0" borderId="44" xfId="6" applyFont="1" applyBorder="1" applyAlignment="1">
      <alignment horizontal="center"/>
    </xf>
    <xf numFmtId="0" fontId="37" fillId="0" borderId="32" xfId="14" applyFont="1" applyFill="1" applyBorder="1" applyAlignment="1">
      <alignment horizontal="center" vertical="center" wrapText="1"/>
    </xf>
    <xf numFmtId="0" fontId="13" fillId="0" borderId="32" xfId="6" applyFont="1" applyFill="1" applyBorder="1" applyAlignment="1">
      <alignment vertical="center" wrapText="1"/>
    </xf>
    <xf numFmtId="0" fontId="13" fillId="5" borderId="32" xfId="6" applyFont="1" applyFill="1" applyBorder="1" applyAlignment="1">
      <alignment vertical="center" wrapText="1"/>
    </xf>
    <xf numFmtId="0" fontId="13" fillId="0" borderId="32" xfId="6" applyFont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17" fillId="9" borderId="30" xfId="0" applyFont="1" applyFill="1" applyBorder="1" applyAlignment="1">
      <alignment horizontal="left" vertical="center" wrapText="1"/>
    </xf>
    <xf numFmtId="0" fontId="33" fillId="9" borderId="4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39" fillId="5" borderId="10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/>
    </xf>
    <xf numFmtId="0" fontId="45" fillId="10" borderId="4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 wrapText="1" indent="2"/>
    </xf>
    <xf numFmtId="0" fontId="6" fillId="0" borderId="39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46" fillId="5" borderId="4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 indent="2"/>
    </xf>
    <xf numFmtId="0" fontId="48" fillId="0" borderId="0" xfId="0" applyFont="1" applyBorder="1" applyAlignment="1">
      <alignment horizontal="left" vertical="top" wrapText="1"/>
    </xf>
    <xf numFmtId="0" fontId="50" fillId="0" borderId="10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50" fillId="0" borderId="33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9" fillId="5" borderId="3" xfId="0" applyFont="1" applyFill="1" applyBorder="1" applyAlignment="1">
      <alignment horizontal="left" vertical="center" wrapText="1" indent="1"/>
    </xf>
    <xf numFmtId="0" fontId="19" fillId="5" borderId="3" xfId="0" applyFont="1" applyFill="1" applyBorder="1" applyAlignment="1">
      <alignment horizontal="left" vertical="center" indent="1"/>
    </xf>
    <xf numFmtId="0" fontId="6" fillId="7" borderId="2" xfId="6" applyFont="1" applyFill="1" applyBorder="1" applyAlignment="1">
      <alignment horizontal="left" vertical="center"/>
    </xf>
    <xf numFmtId="0" fontId="6" fillId="7" borderId="45" xfId="6" applyFont="1" applyFill="1" applyBorder="1" applyAlignment="1">
      <alignment horizontal="left" vertical="center"/>
    </xf>
    <xf numFmtId="0" fontId="13" fillId="0" borderId="43" xfId="6" applyFont="1" applyBorder="1" applyAlignment="1">
      <alignment horizontal="center" vertical="center" wrapText="1"/>
    </xf>
    <xf numFmtId="0" fontId="13" fillId="0" borderId="15" xfId="6" applyFont="1" applyBorder="1" applyAlignment="1">
      <alignment horizontal="center" vertical="center" wrapText="1"/>
    </xf>
    <xf numFmtId="0" fontId="13" fillId="0" borderId="41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13" fillId="0" borderId="42" xfId="6" applyFont="1" applyBorder="1" applyAlignment="1">
      <alignment horizontal="center"/>
    </xf>
    <xf numFmtId="0" fontId="25" fillId="8" borderId="14" xfId="6" applyFont="1" applyFill="1" applyBorder="1" applyAlignment="1">
      <alignment horizontal="center" vertical="center" wrapText="1"/>
    </xf>
    <xf numFmtId="0" fontId="25" fillId="8" borderId="15" xfId="6" applyFont="1" applyFill="1" applyBorder="1" applyAlignment="1">
      <alignment horizontal="center" vertical="center" wrapText="1"/>
    </xf>
    <xf numFmtId="0" fontId="37" fillId="0" borderId="41" xfId="14" applyFont="1" applyBorder="1" applyAlignment="1">
      <alignment horizontal="center"/>
    </xf>
    <xf numFmtId="0" fontId="37" fillId="0" borderId="2" xfId="14" applyFont="1" applyBorder="1" applyAlignment="1">
      <alignment horizontal="center"/>
    </xf>
    <xf numFmtId="0" fontId="37" fillId="0" borderId="42" xfId="14" applyFont="1" applyBorder="1" applyAlignment="1">
      <alignment horizontal="center"/>
    </xf>
    <xf numFmtId="0" fontId="6" fillId="7" borderId="6" xfId="6" applyFont="1" applyFill="1" applyBorder="1" applyAlignment="1">
      <alignment horizontal="left" vertical="center"/>
    </xf>
    <xf numFmtId="0" fontId="6" fillId="7" borderId="54" xfId="6" applyFont="1" applyFill="1" applyBorder="1" applyAlignment="1">
      <alignment horizontal="left" vertical="center"/>
    </xf>
    <xf numFmtId="0" fontId="13" fillId="0" borderId="31" xfId="6" applyFont="1" applyBorder="1" applyAlignment="1">
      <alignment horizontal="center" vertical="center" wrapText="1"/>
    </xf>
    <xf numFmtId="0" fontId="13" fillId="0" borderId="32" xfId="6" applyFont="1" applyBorder="1" applyAlignment="1">
      <alignment horizontal="center" vertical="center" wrapText="1"/>
    </xf>
    <xf numFmtId="0" fontId="37" fillId="0" borderId="43" xfId="6" applyFont="1" applyFill="1" applyBorder="1" applyAlignment="1">
      <alignment horizontal="center" vertical="center" wrapText="1"/>
    </xf>
    <xf numFmtId="0" fontId="37" fillId="0" borderId="15" xfId="6" applyFont="1" applyFill="1" applyBorder="1" applyAlignment="1">
      <alignment horizontal="center" vertical="center" wrapText="1"/>
    </xf>
    <xf numFmtId="0" fontId="13" fillId="0" borderId="43" xfId="6" applyFont="1" applyFill="1" applyBorder="1" applyAlignment="1">
      <alignment horizontal="center" vertical="center" wrapText="1"/>
    </xf>
    <xf numFmtId="0" fontId="13" fillId="0" borderId="15" xfId="6" applyFont="1" applyFill="1" applyBorder="1" applyAlignment="1">
      <alignment horizontal="center" vertical="center" wrapText="1"/>
    </xf>
    <xf numFmtId="0" fontId="25" fillId="8" borderId="48" xfId="6" applyFont="1" applyFill="1" applyBorder="1" applyAlignment="1">
      <alignment horizontal="center" vertical="center" wrapText="1"/>
    </xf>
    <xf numFmtId="0" fontId="25" fillId="8" borderId="55" xfId="6" applyFont="1" applyFill="1" applyBorder="1" applyAlignment="1">
      <alignment horizontal="center" vertical="center" wrapText="1"/>
    </xf>
    <xf numFmtId="0" fontId="13" fillId="0" borderId="34" xfId="6" applyFont="1" applyBorder="1" applyAlignment="1">
      <alignment horizontal="center" vertical="center" wrapText="1"/>
    </xf>
    <xf numFmtId="0" fontId="13" fillId="0" borderId="53" xfId="6" applyFont="1" applyBorder="1" applyAlignment="1">
      <alignment horizontal="center"/>
    </xf>
    <xf numFmtId="0" fontId="13" fillId="0" borderId="43" xfId="6" applyFont="1" applyBorder="1" applyAlignment="1">
      <alignment horizontal="center"/>
    </xf>
    <xf numFmtId="0" fontId="13" fillId="0" borderId="24" xfId="6" applyFont="1" applyBorder="1" applyAlignment="1">
      <alignment horizontal="center" vertical="center" wrapText="1"/>
    </xf>
    <xf numFmtId="0" fontId="13" fillId="0" borderId="48" xfId="6" applyFont="1" applyBorder="1" applyAlignment="1">
      <alignment horizontal="center" vertical="center" wrapText="1"/>
    </xf>
    <xf numFmtId="0" fontId="13" fillId="0" borderId="35" xfId="6" applyFont="1" applyBorder="1" applyAlignment="1">
      <alignment horizontal="center" vertical="center" wrapText="1"/>
    </xf>
    <xf numFmtId="0" fontId="13" fillId="0" borderId="49" xfId="6" applyFont="1" applyBorder="1" applyAlignment="1">
      <alignment horizontal="center" vertical="center" wrapText="1"/>
    </xf>
    <xf numFmtId="4" fontId="6" fillId="0" borderId="4" xfId="3" applyNumberFormat="1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4" xfId="3" applyNumberFormat="1" applyFont="1" applyBorder="1" applyAlignment="1">
      <alignment horizontal="right" vertical="center"/>
    </xf>
    <xf numFmtId="4" fontId="6" fillId="0" borderId="2" xfId="3" applyNumberFormat="1" applyFont="1" applyBorder="1" applyAlignment="1">
      <alignment horizontal="left"/>
    </xf>
  </cellXfs>
  <cellStyles count="16">
    <cellStyle name="Moeda 2" xfId="1"/>
    <cellStyle name="Moeda 3" xfId="2"/>
    <cellStyle name="Normal" xfId="0" builtinId="0"/>
    <cellStyle name="Normal 10" xfId="3"/>
    <cellStyle name="Normal 2" xfId="4"/>
    <cellStyle name="Normal 3" xfId="5"/>
    <cellStyle name="Normal 3 3" xfId="6"/>
    <cellStyle name="Normal 3 3 2" xfId="14"/>
    <cellStyle name="Normal 4" xfId="7"/>
    <cellStyle name="Normal 5" xfId="8"/>
    <cellStyle name="Normal 6" xfId="9"/>
    <cellStyle name="Percent 2" xfId="10"/>
    <cellStyle name="Porcentagem" xfId="15" builtinId="5"/>
    <cellStyle name="Separador de milhares 2" xfId="11"/>
    <cellStyle name="Total" xfId="12" builtinId="25" customBuiltin="1"/>
    <cellStyle name="Tot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7"/>
  <sheetViews>
    <sheetView showGridLines="0" zoomScale="90" zoomScaleNormal="90" workbookViewId="0">
      <selection activeCell="F61" sqref="F61"/>
    </sheetView>
  </sheetViews>
  <sheetFormatPr defaultRowHeight="11.25"/>
  <cols>
    <col min="1" max="1" width="2.5703125" style="139" customWidth="1"/>
    <col min="2" max="2" width="13.28515625" style="139" customWidth="1"/>
    <col min="3" max="6" width="14.7109375" style="139" customWidth="1"/>
    <col min="7" max="8" width="14.7109375" style="140" customWidth="1"/>
    <col min="9" max="12" width="14.7109375" style="139" customWidth="1"/>
    <col min="13" max="16384" width="9.140625" style="139"/>
  </cols>
  <sheetData>
    <row r="1" spans="2:12" ht="12" thickBot="1"/>
    <row r="2" spans="2:12" s="1" customFormat="1" ht="21.75" customHeight="1">
      <c r="B2" s="334" t="s">
        <v>0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2:12" s="1" customFormat="1" ht="21.75" customHeight="1" thickBot="1">
      <c r="B3" s="335" t="s">
        <v>1</v>
      </c>
      <c r="C3" s="335"/>
      <c r="D3" s="335"/>
      <c r="E3" s="335"/>
      <c r="F3" s="335"/>
      <c r="G3" s="335"/>
      <c r="H3" s="335"/>
      <c r="I3" s="335"/>
      <c r="J3" s="335"/>
      <c r="K3" s="335"/>
      <c r="L3" s="335"/>
    </row>
    <row r="5" spans="2:12">
      <c r="B5" s="141"/>
    </row>
    <row r="6" spans="2:12" ht="11.25" customHeight="1">
      <c r="B6" s="342" t="s">
        <v>2</v>
      </c>
      <c r="C6" s="343" t="s">
        <v>3</v>
      </c>
      <c r="D6" s="344"/>
      <c r="E6" s="344"/>
      <c r="F6" s="343" t="s">
        <v>4</v>
      </c>
      <c r="G6" s="344"/>
      <c r="H6" s="347"/>
      <c r="I6" s="339" t="s">
        <v>412</v>
      </c>
      <c r="J6" s="354" t="s">
        <v>5</v>
      </c>
      <c r="K6" s="354"/>
      <c r="L6" s="351" t="s">
        <v>6</v>
      </c>
    </row>
    <row r="7" spans="2:12" ht="11.25" customHeight="1">
      <c r="B7" s="342"/>
      <c r="C7" s="345"/>
      <c r="D7" s="346"/>
      <c r="E7" s="346"/>
      <c r="F7" s="348"/>
      <c r="G7" s="349"/>
      <c r="H7" s="350"/>
      <c r="I7" s="340"/>
      <c r="J7" s="355"/>
      <c r="K7" s="355"/>
      <c r="L7" s="352"/>
    </row>
    <row r="8" spans="2:12" ht="33.75">
      <c r="B8" s="342"/>
      <c r="C8" s="190" t="s">
        <v>7</v>
      </c>
      <c r="D8" s="190" t="s">
        <v>8</v>
      </c>
      <c r="E8" s="190" t="s">
        <v>9</v>
      </c>
      <c r="F8" s="190" t="s">
        <v>10</v>
      </c>
      <c r="G8" s="190" t="s">
        <v>11</v>
      </c>
      <c r="H8" s="190" t="s">
        <v>12</v>
      </c>
      <c r="I8" s="341"/>
      <c r="J8" s="191" t="s">
        <v>13</v>
      </c>
      <c r="K8" s="192" t="s">
        <v>14</v>
      </c>
      <c r="L8" s="353"/>
    </row>
    <row r="9" spans="2:12" ht="21.75" customHeight="1">
      <c r="B9" s="336" t="s">
        <v>15</v>
      </c>
      <c r="C9" s="338"/>
      <c r="D9" s="338"/>
      <c r="E9" s="338"/>
      <c r="F9" s="338"/>
      <c r="G9" s="338"/>
      <c r="H9" s="338"/>
      <c r="I9" s="338"/>
      <c r="J9" s="338"/>
      <c r="K9" s="338"/>
      <c r="L9" s="338"/>
    </row>
    <row r="10" spans="2:12" ht="15" customHeight="1">
      <c r="B10" s="142">
        <v>1</v>
      </c>
      <c r="C10" s="143"/>
      <c r="D10" s="144"/>
      <c r="E10" s="145"/>
      <c r="F10" s="145"/>
      <c r="G10" s="144"/>
      <c r="H10" s="144"/>
      <c r="I10" s="145"/>
      <c r="J10" s="146"/>
      <c r="K10" s="146"/>
      <c r="L10" s="146"/>
    </row>
    <row r="11" spans="2:12" ht="15" customHeight="1">
      <c r="B11" s="142">
        <v>2</v>
      </c>
      <c r="C11" s="143"/>
      <c r="D11" s="144"/>
      <c r="E11" s="145"/>
      <c r="F11" s="145"/>
      <c r="G11" s="144"/>
      <c r="H11" s="144"/>
      <c r="I11" s="145"/>
      <c r="J11" s="146"/>
      <c r="K11" s="146"/>
      <c r="L11" s="146"/>
    </row>
    <row r="12" spans="2:12" ht="15" customHeight="1">
      <c r="B12" s="142">
        <v>3</v>
      </c>
      <c r="C12" s="143"/>
      <c r="D12" s="147"/>
      <c r="E12" s="147"/>
      <c r="F12" s="148"/>
      <c r="G12" s="149"/>
      <c r="H12" s="149"/>
      <c r="I12" s="150"/>
      <c r="J12" s="146"/>
      <c r="K12" s="146"/>
      <c r="L12" s="146"/>
    </row>
    <row r="13" spans="2:12" ht="15" customHeight="1">
      <c r="B13" s="142">
        <v>4</v>
      </c>
      <c r="C13" s="151"/>
      <c r="D13" s="151"/>
      <c r="E13" s="151"/>
      <c r="F13" s="152"/>
      <c r="G13" s="153"/>
      <c r="H13" s="153"/>
      <c r="I13" s="154"/>
      <c r="J13" s="146"/>
      <c r="K13" s="146"/>
      <c r="L13" s="146"/>
    </row>
    <row r="14" spans="2:12" ht="15" customHeight="1">
      <c r="B14" s="142">
        <v>5</v>
      </c>
      <c r="C14" s="151"/>
      <c r="D14" s="151"/>
      <c r="E14" s="151"/>
      <c r="F14" s="152"/>
      <c r="G14" s="156"/>
      <c r="H14" s="156"/>
      <c r="I14" s="154"/>
      <c r="J14" s="146"/>
      <c r="K14" s="146"/>
      <c r="L14" s="146"/>
    </row>
    <row r="15" spans="2:12" ht="15" customHeight="1">
      <c r="B15" s="142">
        <v>6</v>
      </c>
      <c r="C15" s="151"/>
      <c r="D15" s="151"/>
      <c r="E15" s="155"/>
      <c r="F15" s="152"/>
      <c r="G15" s="153"/>
      <c r="H15" s="153"/>
      <c r="I15" s="154"/>
      <c r="J15" s="146"/>
      <c r="K15" s="146"/>
      <c r="L15" s="146"/>
    </row>
    <row r="16" spans="2:12" ht="15" customHeight="1">
      <c r="B16" s="142">
        <v>7</v>
      </c>
      <c r="C16" s="151"/>
      <c r="D16" s="151"/>
      <c r="E16" s="155"/>
      <c r="F16" s="152"/>
      <c r="G16" s="153"/>
      <c r="H16" s="153"/>
      <c r="I16" s="154"/>
      <c r="J16" s="146"/>
      <c r="K16" s="146"/>
      <c r="L16" s="146"/>
    </row>
    <row r="17" spans="2:12" ht="15" customHeight="1">
      <c r="B17" s="142">
        <v>8</v>
      </c>
      <c r="C17" s="151"/>
      <c r="D17" s="151"/>
      <c r="E17" s="147"/>
      <c r="F17" s="158"/>
      <c r="G17" s="159"/>
      <c r="H17" s="159"/>
      <c r="I17" s="160"/>
      <c r="J17" s="146"/>
      <c r="K17" s="146"/>
      <c r="L17" s="146"/>
    </row>
    <row r="18" spans="2:12" ht="15" customHeight="1">
      <c r="B18" s="142">
        <v>9</v>
      </c>
      <c r="C18" s="151"/>
      <c r="D18" s="151"/>
      <c r="E18" s="151"/>
      <c r="F18" s="152"/>
      <c r="G18" s="153"/>
      <c r="H18" s="153"/>
      <c r="I18" s="161"/>
      <c r="J18" s="146"/>
      <c r="K18" s="146"/>
      <c r="L18" s="146"/>
    </row>
    <row r="19" spans="2:12" ht="15" customHeight="1">
      <c r="B19" s="142">
        <v>10</v>
      </c>
      <c r="C19" s="151"/>
      <c r="D19" s="151"/>
      <c r="E19" s="151"/>
      <c r="F19" s="152"/>
      <c r="G19" s="153"/>
      <c r="H19" s="153"/>
      <c r="I19" s="161"/>
      <c r="J19" s="146"/>
      <c r="K19" s="146"/>
      <c r="L19" s="146"/>
    </row>
    <row r="20" spans="2:12" ht="15" customHeight="1">
      <c r="B20" s="142">
        <v>11</v>
      </c>
      <c r="C20" s="151"/>
      <c r="D20" s="151"/>
      <c r="E20" s="151"/>
      <c r="F20" s="162"/>
      <c r="G20" s="163"/>
      <c r="H20" s="163"/>
      <c r="I20" s="161"/>
      <c r="J20" s="146"/>
      <c r="K20" s="146"/>
      <c r="L20" s="146"/>
    </row>
    <row r="21" spans="2:12" ht="15" customHeight="1">
      <c r="B21" s="142">
        <v>12</v>
      </c>
      <c r="C21" s="151"/>
      <c r="D21" s="151"/>
      <c r="E21" s="151"/>
      <c r="F21" s="162"/>
      <c r="G21" s="164"/>
      <c r="H21" s="164"/>
      <c r="I21" s="161"/>
      <c r="J21" s="146"/>
      <c r="K21" s="146"/>
      <c r="L21" s="146"/>
    </row>
    <row r="22" spans="2:12" s="165" customFormat="1" ht="15" customHeight="1">
      <c r="B22" s="142">
        <v>13</v>
      </c>
      <c r="C22" s="151"/>
      <c r="D22" s="151"/>
      <c r="E22" s="147"/>
      <c r="F22" s="166"/>
      <c r="G22" s="167"/>
      <c r="H22" s="167"/>
      <c r="I22" s="161"/>
      <c r="J22" s="168"/>
      <c r="K22" s="168"/>
      <c r="L22" s="168"/>
    </row>
    <row r="23" spans="2:12" s="165" customFormat="1" ht="15" customHeight="1">
      <c r="B23" s="142">
        <v>14</v>
      </c>
      <c r="C23" s="151"/>
      <c r="D23" s="151"/>
      <c r="E23" s="147"/>
      <c r="F23" s="166"/>
      <c r="G23" s="169"/>
      <c r="H23" s="169"/>
      <c r="I23" s="161"/>
      <c r="J23" s="168"/>
      <c r="K23" s="168"/>
      <c r="L23" s="168"/>
    </row>
    <row r="24" spans="2:12" s="165" customFormat="1" ht="15" customHeight="1">
      <c r="B24" s="142">
        <v>15</v>
      </c>
      <c r="C24" s="151"/>
      <c r="D24" s="151"/>
      <c r="E24" s="147"/>
      <c r="F24" s="148"/>
      <c r="G24" s="170"/>
      <c r="H24" s="170"/>
      <c r="I24" s="161"/>
      <c r="J24" s="168"/>
      <c r="K24" s="168"/>
      <c r="L24" s="168"/>
    </row>
    <row r="25" spans="2:12" s="165" customFormat="1" ht="15" customHeight="1">
      <c r="B25" s="142">
        <v>16</v>
      </c>
      <c r="C25" s="151"/>
      <c r="D25" s="151"/>
      <c r="E25" s="147"/>
      <c r="F25" s="148"/>
      <c r="G25" s="170"/>
      <c r="H25" s="170"/>
      <c r="I25" s="161"/>
      <c r="J25" s="168"/>
      <c r="K25" s="168"/>
      <c r="L25" s="168"/>
    </row>
    <row r="26" spans="2:12" s="165" customFormat="1" ht="15" customHeight="1">
      <c r="B26" s="142">
        <v>17</v>
      </c>
      <c r="C26" s="151"/>
      <c r="D26" s="151"/>
      <c r="E26" s="147"/>
      <c r="F26" s="148"/>
      <c r="G26" s="170"/>
      <c r="H26" s="170"/>
      <c r="I26" s="161"/>
      <c r="J26" s="168"/>
      <c r="K26" s="168"/>
      <c r="L26" s="168"/>
    </row>
    <row r="27" spans="2:12" s="165" customFormat="1" ht="15" customHeight="1">
      <c r="B27" s="142">
        <v>18</v>
      </c>
      <c r="C27" s="151"/>
      <c r="D27" s="151"/>
      <c r="E27" s="147"/>
      <c r="F27" s="171"/>
      <c r="G27" s="147"/>
      <c r="H27" s="147"/>
      <c r="I27" s="161"/>
      <c r="J27" s="168"/>
      <c r="K27" s="168"/>
      <c r="L27" s="168"/>
    </row>
    <row r="28" spans="2:12" s="165" customFormat="1" ht="15" customHeight="1">
      <c r="B28" s="142">
        <v>19</v>
      </c>
      <c r="C28" s="143"/>
      <c r="D28" s="147"/>
      <c r="E28" s="172"/>
      <c r="F28" s="148"/>
      <c r="G28" s="170"/>
      <c r="H28" s="170"/>
      <c r="I28" s="173"/>
      <c r="J28" s="168"/>
      <c r="K28" s="168"/>
      <c r="L28" s="168"/>
    </row>
    <row r="29" spans="2:12" s="165" customFormat="1" ht="15" customHeight="1">
      <c r="B29" s="142">
        <v>20</v>
      </c>
      <c r="C29" s="143"/>
      <c r="D29" s="147"/>
      <c r="E29" s="172"/>
      <c r="F29" s="174"/>
      <c r="G29" s="175"/>
      <c r="H29" s="175"/>
      <c r="I29" s="173"/>
      <c r="J29" s="168"/>
      <c r="K29" s="168"/>
      <c r="L29" s="168"/>
    </row>
    <row r="30" spans="2:12" s="165" customFormat="1" ht="15" customHeight="1">
      <c r="B30" s="142">
        <v>21</v>
      </c>
      <c r="C30" s="143"/>
      <c r="D30" s="147"/>
      <c r="E30" s="172"/>
      <c r="F30" s="171"/>
      <c r="G30" s="147"/>
      <c r="H30" s="147"/>
      <c r="I30" s="173"/>
      <c r="J30" s="168"/>
      <c r="K30" s="168"/>
      <c r="L30" s="168"/>
    </row>
    <row r="31" spans="2:12" s="165" customFormat="1" ht="15" customHeight="1">
      <c r="B31" s="142">
        <v>22</v>
      </c>
      <c r="C31" s="143"/>
      <c r="D31" s="147"/>
      <c r="E31" s="147"/>
      <c r="F31" s="148"/>
      <c r="G31" s="170"/>
      <c r="H31" s="170"/>
      <c r="I31" s="160"/>
      <c r="J31" s="168"/>
      <c r="K31" s="168"/>
      <c r="L31" s="168"/>
    </row>
    <row r="32" spans="2:12" s="165" customFormat="1" ht="15" customHeight="1">
      <c r="B32" s="142">
        <v>23</v>
      </c>
      <c r="C32" s="143"/>
      <c r="D32" s="147"/>
      <c r="E32" s="147"/>
      <c r="F32" s="148"/>
      <c r="G32" s="170"/>
      <c r="H32" s="170"/>
      <c r="I32" s="160"/>
      <c r="J32" s="168"/>
      <c r="K32" s="168"/>
      <c r="L32" s="168"/>
    </row>
    <row r="33" spans="2:12" s="165" customFormat="1" ht="15" customHeight="1">
      <c r="B33" s="142">
        <v>24</v>
      </c>
      <c r="C33" s="143"/>
      <c r="D33" s="147"/>
      <c r="E33" s="147"/>
      <c r="F33" s="148"/>
      <c r="G33" s="170"/>
      <c r="H33" s="170"/>
      <c r="I33" s="160"/>
      <c r="J33" s="168"/>
      <c r="K33" s="168"/>
      <c r="L33" s="168"/>
    </row>
    <row r="34" spans="2:12" s="165" customFormat="1" ht="28.5" customHeight="1">
      <c r="B34" s="330" t="s">
        <v>316</v>
      </c>
      <c r="C34" s="331"/>
      <c r="D34" s="331"/>
      <c r="E34" s="331"/>
      <c r="F34" s="331"/>
      <c r="G34" s="332"/>
      <c r="H34" s="260">
        <f>SUM(I10:I33)</f>
        <v>0</v>
      </c>
      <c r="I34" s="160"/>
      <c r="J34" s="168"/>
      <c r="K34" s="168"/>
      <c r="L34" s="168"/>
    </row>
    <row r="35" spans="2:12" ht="19.5" customHeight="1">
      <c r="B35" s="336" t="s">
        <v>16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</row>
    <row r="36" spans="2:12" ht="13.5" customHeight="1">
      <c r="B36" s="143">
        <f>B33+1</f>
        <v>25</v>
      </c>
      <c r="C36" s="176"/>
      <c r="D36" s="143"/>
      <c r="E36" s="143"/>
      <c r="F36" s="177"/>
      <c r="G36" s="178"/>
      <c r="H36" s="143"/>
      <c r="I36" s="143"/>
      <c r="J36" s="179"/>
      <c r="K36" s="179"/>
      <c r="L36" s="179"/>
    </row>
    <row r="37" spans="2:12" ht="13.5" customHeight="1">
      <c r="B37" s="143">
        <f>B36+1</f>
        <v>26</v>
      </c>
      <c r="C37" s="180"/>
      <c r="D37" s="181"/>
      <c r="E37" s="182"/>
      <c r="F37" s="177"/>
      <c r="G37" s="178"/>
      <c r="H37" s="143"/>
      <c r="I37" s="183"/>
      <c r="J37" s="157"/>
      <c r="K37" s="157"/>
      <c r="L37" s="157"/>
    </row>
    <row r="38" spans="2:12" ht="13.5" customHeight="1">
      <c r="B38" s="143">
        <f>B36+1</f>
        <v>26</v>
      </c>
      <c r="C38" s="180"/>
      <c r="D38" s="181"/>
      <c r="E38" s="182"/>
      <c r="F38" s="177"/>
      <c r="G38" s="182"/>
      <c r="H38" s="182"/>
      <c r="I38" s="183"/>
      <c r="J38" s="157"/>
      <c r="K38" s="157"/>
      <c r="L38" s="157"/>
    </row>
    <row r="39" spans="2:12" ht="13.5" customHeight="1">
      <c r="B39" s="143">
        <f>B38+1</f>
        <v>27</v>
      </c>
      <c r="C39" s="143"/>
      <c r="D39" s="143"/>
      <c r="E39" s="177"/>
      <c r="F39" s="177"/>
      <c r="G39" s="143"/>
      <c r="H39" s="143"/>
      <c r="I39" s="143"/>
      <c r="J39" s="179"/>
      <c r="K39" s="179"/>
      <c r="L39" s="179"/>
    </row>
    <row r="40" spans="2:12" ht="13.5" customHeight="1">
      <c r="B40" s="143">
        <f>B38+1</f>
        <v>27</v>
      </c>
      <c r="C40" s="180"/>
      <c r="D40" s="151"/>
      <c r="E40" s="184"/>
      <c r="F40" s="177"/>
      <c r="G40" s="143"/>
      <c r="H40" s="143"/>
      <c r="I40" s="185"/>
      <c r="J40" s="179"/>
      <c r="K40" s="179"/>
      <c r="L40" s="179"/>
    </row>
    <row r="41" spans="2:12" ht="13.5" customHeight="1">
      <c r="B41" s="143">
        <f>B40+1</f>
        <v>28</v>
      </c>
      <c r="C41" s="180"/>
      <c r="D41" s="151"/>
      <c r="E41" s="143"/>
      <c r="F41" s="177"/>
      <c r="G41" s="143"/>
      <c r="H41" s="143"/>
      <c r="I41" s="183"/>
      <c r="J41" s="179"/>
      <c r="K41" s="179"/>
      <c r="L41" s="179"/>
    </row>
    <row r="42" spans="2:12" ht="13.5" customHeight="1">
      <c r="B42" s="143">
        <f>B40+1</f>
        <v>28</v>
      </c>
      <c r="C42" s="180"/>
      <c r="D42" s="151"/>
      <c r="E42" s="143"/>
      <c r="F42" s="177"/>
      <c r="G42" s="143"/>
      <c r="H42" s="143"/>
      <c r="I42" s="183"/>
      <c r="J42" s="179"/>
      <c r="K42" s="179"/>
      <c r="L42" s="179"/>
    </row>
    <row r="43" spans="2:12" ht="13.5" customHeight="1">
      <c r="B43" s="143">
        <f>B42+1</f>
        <v>29</v>
      </c>
      <c r="C43" s="180"/>
      <c r="D43" s="151"/>
      <c r="E43" s="184"/>
      <c r="F43" s="177"/>
      <c r="G43" s="143"/>
      <c r="H43" s="143"/>
      <c r="I43" s="183"/>
      <c r="J43" s="179"/>
      <c r="K43" s="179"/>
      <c r="L43" s="179"/>
    </row>
    <row r="44" spans="2:12" s="165" customFormat="1" ht="13.5" customHeight="1">
      <c r="B44" s="143">
        <f>B42+1</f>
        <v>29</v>
      </c>
      <c r="C44" s="180"/>
      <c r="D44" s="151"/>
      <c r="E44" s="151"/>
      <c r="F44" s="177"/>
      <c r="G44" s="186"/>
      <c r="H44" s="186"/>
      <c r="I44" s="183"/>
      <c r="J44" s="179"/>
      <c r="K44" s="179"/>
      <c r="L44" s="179"/>
    </row>
    <row r="45" spans="2:12" s="165" customFormat="1" ht="13.5" customHeight="1">
      <c r="B45" s="143">
        <f>B44+1</f>
        <v>30</v>
      </c>
      <c r="C45" s="151"/>
      <c r="D45" s="151"/>
      <c r="E45" s="151"/>
      <c r="F45" s="143"/>
      <c r="G45" s="186"/>
      <c r="H45" s="186"/>
      <c r="I45" s="185"/>
      <c r="J45" s="179"/>
      <c r="K45" s="179"/>
      <c r="L45" s="179"/>
    </row>
    <row r="46" spans="2:12" ht="13.5" customHeight="1">
      <c r="B46" s="143">
        <f>B44+1</f>
        <v>30</v>
      </c>
      <c r="C46" s="180"/>
      <c r="D46" s="151"/>
      <c r="E46" s="187"/>
      <c r="F46" s="177"/>
      <c r="G46" s="143"/>
      <c r="H46" s="143"/>
      <c r="I46" s="183"/>
      <c r="J46" s="179"/>
      <c r="K46" s="179"/>
      <c r="L46" s="179"/>
    </row>
    <row r="47" spans="2:12" ht="13.5" customHeight="1">
      <c r="B47" s="143">
        <f>B46+1</f>
        <v>31</v>
      </c>
      <c r="C47" s="180"/>
      <c r="D47" s="151"/>
      <c r="E47" s="143"/>
      <c r="F47" s="177"/>
      <c r="G47" s="143"/>
      <c r="H47" s="143"/>
      <c r="I47" s="183"/>
      <c r="J47" s="179"/>
      <c r="K47" s="179"/>
      <c r="L47" s="179"/>
    </row>
    <row r="48" spans="2:12" ht="13.5" customHeight="1">
      <c r="B48" s="143">
        <f>B46+1</f>
        <v>31</v>
      </c>
      <c r="C48" s="180"/>
      <c r="D48" s="151"/>
      <c r="E48" s="143"/>
      <c r="F48" s="177"/>
      <c r="G48" s="143"/>
      <c r="H48" s="143"/>
      <c r="I48" s="183"/>
      <c r="J48" s="179"/>
      <c r="K48" s="179"/>
      <c r="L48" s="179"/>
    </row>
    <row r="49" spans="2:12" ht="13.5" customHeight="1">
      <c r="B49" s="143">
        <f>B48+1</f>
        <v>32</v>
      </c>
      <c r="C49" s="180"/>
      <c r="D49" s="151"/>
      <c r="E49" s="143"/>
      <c r="F49" s="143"/>
      <c r="G49" s="143"/>
      <c r="H49" s="143"/>
      <c r="I49" s="143"/>
      <c r="J49" s="188"/>
      <c r="K49" s="188"/>
      <c r="L49" s="180"/>
    </row>
    <row r="50" spans="2:12" ht="13.5" customHeight="1">
      <c r="B50" s="143">
        <f>B48+1</f>
        <v>32</v>
      </c>
      <c r="C50" s="180"/>
      <c r="D50" s="151"/>
      <c r="E50" s="143"/>
      <c r="F50" s="143"/>
      <c r="G50" s="143"/>
      <c r="H50" s="143"/>
      <c r="I50" s="183"/>
      <c r="J50" s="183"/>
      <c r="K50" s="183"/>
      <c r="L50" s="183"/>
    </row>
    <row r="51" spans="2:12" ht="13.5" customHeight="1">
      <c r="B51" s="143">
        <f>B50+1</f>
        <v>33</v>
      </c>
      <c r="C51" s="180"/>
      <c r="D51" s="151"/>
      <c r="E51" s="184"/>
      <c r="F51" s="177"/>
      <c r="G51" s="143"/>
      <c r="H51" s="143"/>
      <c r="I51" s="183"/>
      <c r="J51" s="179"/>
      <c r="K51" s="179"/>
      <c r="L51" s="179"/>
    </row>
    <row r="52" spans="2:12" ht="13.5" customHeight="1">
      <c r="B52" s="143">
        <f>B50+1</f>
        <v>33</v>
      </c>
      <c r="C52" s="180"/>
      <c r="D52" s="151"/>
      <c r="E52" s="143"/>
      <c r="F52" s="189"/>
      <c r="G52" s="143"/>
      <c r="H52" s="143"/>
      <c r="I52" s="183"/>
      <c r="J52" s="188"/>
      <c r="K52" s="188"/>
      <c r="L52" s="188"/>
    </row>
    <row r="53" spans="2:12" ht="13.5" customHeight="1">
      <c r="B53" s="143">
        <f>B52+1</f>
        <v>34</v>
      </c>
      <c r="C53" s="180"/>
      <c r="D53" s="151"/>
      <c r="E53" s="143"/>
      <c r="F53" s="189"/>
      <c r="G53" s="143"/>
      <c r="H53" s="143"/>
      <c r="I53" s="183"/>
      <c r="J53" s="188"/>
      <c r="K53" s="188"/>
      <c r="L53" s="188"/>
    </row>
    <row r="54" spans="2:12" ht="36.75" customHeight="1">
      <c r="B54" s="330" t="s">
        <v>315</v>
      </c>
      <c r="C54" s="331"/>
      <c r="D54" s="331"/>
      <c r="E54" s="331"/>
      <c r="F54" s="331"/>
      <c r="G54" s="332"/>
      <c r="H54" s="260">
        <f>SUM(I31:I53)</f>
        <v>0</v>
      </c>
      <c r="I54" s="160"/>
      <c r="J54" s="168"/>
      <c r="K54" s="168"/>
      <c r="L54" s="168"/>
    </row>
    <row r="56" spans="2:12" ht="39" customHeight="1">
      <c r="B56" s="330" t="s">
        <v>314</v>
      </c>
      <c r="C56" s="331"/>
      <c r="D56" s="331"/>
      <c r="E56" s="331"/>
      <c r="F56" s="331"/>
      <c r="G56" s="332"/>
      <c r="H56" s="333"/>
      <c r="I56" s="333"/>
      <c r="J56" s="248"/>
      <c r="K56" s="248"/>
      <c r="L56" s="248"/>
    </row>
    <row r="57" spans="2:12" ht="30" customHeight="1">
      <c r="B57" s="330" t="s">
        <v>315</v>
      </c>
      <c r="C57" s="331"/>
      <c r="D57" s="331"/>
      <c r="E57" s="331"/>
      <c r="F57" s="331"/>
      <c r="G57" s="332"/>
      <c r="H57" s="333"/>
      <c r="I57" s="333"/>
      <c r="J57" s="248"/>
      <c r="K57" s="248"/>
      <c r="L57" s="248"/>
    </row>
  </sheetData>
  <mergeCells count="16">
    <mergeCell ref="B2:L2"/>
    <mergeCell ref="B3:L3"/>
    <mergeCell ref="B35:L35"/>
    <mergeCell ref="B9:L9"/>
    <mergeCell ref="I6:I8"/>
    <mergeCell ref="B6:B8"/>
    <mergeCell ref="C6:E7"/>
    <mergeCell ref="F6:H7"/>
    <mergeCell ref="L6:L8"/>
    <mergeCell ref="J6:K7"/>
    <mergeCell ref="B34:G34"/>
    <mergeCell ref="B56:G56"/>
    <mergeCell ref="B57:G57"/>
    <mergeCell ref="H56:I56"/>
    <mergeCell ref="H57:I57"/>
    <mergeCell ref="B54:G54"/>
  </mergeCells>
  <pageMargins left="0.51181102362204722" right="0.51181102362204722" top="0.78740157480314965" bottom="0.78740157480314965" header="0.31496062992125984" footer="0.31496062992125984"/>
  <pageSetup paperSize="9" scale="76" fitToHeight="2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2:K39"/>
  <sheetViews>
    <sheetView showGridLines="0" zoomScalePageLayoutView="60" workbookViewId="0">
      <selection activeCell="B8" sqref="B8"/>
    </sheetView>
  </sheetViews>
  <sheetFormatPr defaultRowHeight="12.75"/>
  <cols>
    <col min="1" max="1" width="9.140625" style="1"/>
    <col min="2" max="2" width="13.5703125" style="1" customWidth="1"/>
    <col min="3" max="3" width="14.85546875" style="1" customWidth="1"/>
    <col min="4" max="4" width="16.5703125" style="1" customWidth="1"/>
    <col min="5" max="5" width="13.5703125" style="1" customWidth="1"/>
    <col min="6" max="6" width="18" style="1" customWidth="1"/>
    <col min="7" max="7" width="17.85546875" style="1" customWidth="1"/>
    <col min="8" max="8" width="10.140625" style="1" customWidth="1"/>
    <col min="9" max="9" width="13.7109375" style="1" customWidth="1"/>
    <col min="10" max="10" width="12.5703125" style="1" customWidth="1"/>
    <col min="11" max="11" width="22.42578125" style="1" bestFit="1" customWidth="1"/>
    <col min="12" max="16384" width="9.140625" style="1"/>
  </cols>
  <sheetData>
    <row r="2" spans="1:11">
      <c r="A2" s="384"/>
      <c r="B2" s="384"/>
      <c r="C2" s="384"/>
      <c r="D2" s="384"/>
      <c r="E2" s="384"/>
      <c r="F2" s="384"/>
      <c r="G2" s="384"/>
      <c r="H2" s="2"/>
    </row>
    <row r="3" spans="1:11" ht="13.5" thickBot="1"/>
    <row r="4" spans="1:11" ht="21.75" customHeight="1">
      <c r="A4" s="361" t="s">
        <v>0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</row>
    <row r="5" spans="1:11" ht="21.75" customHeight="1" thickBot="1">
      <c r="A5" s="362" t="s">
        <v>274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</row>
    <row r="6" spans="1:11" ht="13.5" thickBot="1">
      <c r="H6" s="3"/>
      <c r="I6" s="3"/>
      <c r="J6" s="3"/>
      <c r="K6" s="3"/>
    </row>
    <row r="7" spans="1:11" ht="31.5" customHeight="1" thickBot="1">
      <c r="A7" s="35"/>
      <c r="B7" s="45" t="s">
        <v>275</v>
      </c>
      <c r="C7" s="45" t="s">
        <v>276</v>
      </c>
      <c r="D7" s="45" t="s">
        <v>242</v>
      </c>
      <c r="E7" s="45" t="s">
        <v>277</v>
      </c>
      <c r="F7" s="45" t="s">
        <v>278</v>
      </c>
      <c r="G7" s="45" t="s">
        <v>279</v>
      </c>
      <c r="H7" s="38" t="s">
        <v>280</v>
      </c>
      <c r="I7" s="38" t="s">
        <v>281</v>
      </c>
      <c r="J7" s="38" t="s">
        <v>282</v>
      </c>
      <c r="K7" s="38" t="s">
        <v>283</v>
      </c>
    </row>
    <row r="8" spans="1:11" ht="13.5" customHeight="1">
      <c r="A8" s="5">
        <v>1</v>
      </c>
      <c r="B8" s="11"/>
      <c r="C8" s="49"/>
      <c r="D8" s="10"/>
      <c r="E8" s="41"/>
      <c r="F8" s="10"/>
      <c r="G8" s="10"/>
      <c r="H8" s="46"/>
      <c r="I8" s="43"/>
      <c r="J8" s="43"/>
      <c r="K8" s="43"/>
    </row>
    <row r="9" spans="1:11" s="18" customFormat="1" ht="17.25" customHeight="1">
      <c r="A9" s="10">
        <v>2</v>
      </c>
      <c r="C9" s="50"/>
      <c r="D9" s="20"/>
      <c r="E9" s="42"/>
      <c r="F9" s="20"/>
      <c r="G9" s="20"/>
      <c r="H9" s="47"/>
      <c r="I9" s="31"/>
      <c r="J9" s="31"/>
      <c r="K9" s="31"/>
    </row>
    <row r="10" spans="1:11" s="18" customFormat="1" ht="17.25" customHeight="1">
      <c r="A10" s="10">
        <v>3</v>
      </c>
      <c r="C10" s="50"/>
      <c r="D10" s="20"/>
      <c r="E10" s="42"/>
      <c r="F10" s="20"/>
      <c r="G10" s="20"/>
      <c r="H10" s="47"/>
      <c r="I10" s="31"/>
      <c r="J10" s="31"/>
      <c r="K10" s="31"/>
    </row>
    <row r="11" spans="1:11" s="18" customFormat="1" ht="17.25" customHeight="1">
      <c r="A11" s="10">
        <v>4</v>
      </c>
      <c r="C11" s="50"/>
      <c r="D11" s="20"/>
      <c r="E11" s="42"/>
      <c r="F11" s="20"/>
      <c r="G11" s="20"/>
      <c r="H11" s="47"/>
      <c r="I11" s="31"/>
      <c r="J11" s="31"/>
      <c r="K11" s="31"/>
    </row>
    <row r="12" spans="1:11" s="18" customFormat="1" ht="17.25" customHeight="1">
      <c r="A12" s="10">
        <v>5</v>
      </c>
      <c r="C12" s="50"/>
      <c r="D12" s="20"/>
      <c r="E12" s="42"/>
      <c r="F12" s="20"/>
      <c r="G12" s="20"/>
      <c r="H12" s="47"/>
      <c r="I12" s="31"/>
      <c r="J12" s="31"/>
      <c r="K12" s="31"/>
    </row>
    <row r="13" spans="1:11" s="18" customFormat="1" ht="17.25" customHeight="1">
      <c r="A13" s="10">
        <v>6</v>
      </c>
      <c r="C13" s="50"/>
      <c r="D13" s="20"/>
      <c r="E13" s="42"/>
      <c r="F13" s="20"/>
      <c r="G13" s="20"/>
      <c r="H13" s="47"/>
      <c r="I13" s="31"/>
      <c r="J13" s="31"/>
      <c r="K13" s="31"/>
    </row>
    <row r="14" spans="1:11" s="18" customFormat="1" ht="17.25" customHeight="1">
      <c r="A14" s="10">
        <v>7</v>
      </c>
      <c r="C14" s="50"/>
      <c r="D14" s="20"/>
      <c r="E14" s="42"/>
      <c r="F14" s="20"/>
      <c r="G14" s="20"/>
      <c r="H14" s="47"/>
      <c r="I14" s="31"/>
      <c r="J14" s="31"/>
      <c r="K14" s="31"/>
    </row>
    <row r="15" spans="1:11" s="18" customFormat="1" ht="17.25" customHeight="1">
      <c r="A15" s="10">
        <v>8</v>
      </c>
      <c r="C15" s="50"/>
      <c r="D15" s="20"/>
      <c r="E15" s="42"/>
      <c r="F15" s="20"/>
      <c r="G15" s="20"/>
      <c r="H15" s="47"/>
      <c r="I15" s="31"/>
      <c r="J15" s="31"/>
      <c r="K15" s="31"/>
    </row>
    <row r="16" spans="1:11" s="18" customFormat="1" ht="17.25" customHeight="1">
      <c r="A16" s="10">
        <v>9</v>
      </c>
      <c r="C16" s="50"/>
      <c r="D16" s="20"/>
      <c r="E16" s="42"/>
      <c r="F16" s="20"/>
      <c r="G16" s="20"/>
      <c r="H16" s="47"/>
      <c r="I16" s="31"/>
      <c r="J16" s="31"/>
      <c r="K16" s="31"/>
    </row>
    <row r="17" spans="1:11" s="18" customFormat="1" ht="17.25" customHeight="1">
      <c r="A17" s="10">
        <v>10</v>
      </c>
      <c r="C17" s="50"/>
      <c r="D17" s="20"/>
      <c r="E17" s="42"/>
      <c r="F17" s="20"/>
      <c r="G17" s="20"/>
      <c r="H17" s="47"/>
      <c r="I17" s="31"/>
      <c r="J17" s="31"/>
      <c r="K17" s="31"/>
    </row>
    <row r="18" spans="1:11" s="18" customFormat="1" ht="17.25" customHeight="1">
      <c r="A18" s="10">
        <v>11</v>
      </c>
      <c r="C18" s="50"/>
      <c r="D18" s="20"/>
      <c r="E18" s="42"/>
      <c r="F18" s="20"/>
      <c r="G18" s="20"/>
      <c r="H18" s="47"/>
      <c r="I18" s="31"/>
      <c r="J18" s="31"/>
      <c r="K18" s="31"/>
    </row>
    <row r="19" spans="1:11" s="18" customFormat="1" ht="17.25" customHeight="1">
      <c r="A19" s="10">
        <v>12</v>
      </c>
      <c r="C19" s="50"/>
      <c r="D19" s="20"/>
      <c r="E19" s="42"/>
      <c r="F19" s="20"/>
      <c r="G19" s="20"/>
      <c r="H19" s="47"/>
      <c r="I19" s="31"/>
      <c r="J19" s="31"/>
      <c r="K19" s="31"/>
    </row>
    <row r="20" spans="1:11" s="18" customFormat="1" ht="17.25" customHeight="1">
      <c r="A20" s="10">
        <v>13</v>
      </c>
      <c r="C20" s="50"/>
      <c r="D20" s="20"/>
      <c r="E20" s="42"/>
      <c r="F20" s="20"/>
      <c r="G20" s="20"/>
      <c r="H20" s="47"/>
      <c r="I20" s="31"/>
      <c r="J20" s="31"/>
      <c r="K20" s="31"/>
    </row>
    <row r="21" spans="1:11" s="18" customFormat="1" ht="17.25" customHeight="1">
      <c r="A21" s="10">
        <v>14</v>
      </c>
      <c r="C21" s="50"/>
      <c r="D21" s="20"/>
      <c r="E21" s="42"/>
      <c r="F21" s="20"/>
      <c r="G21" s="20"/>
      <c r="H21" s="47"/>
      <c r="I21" s="31"/>
      <c r="J21" s="31"/>
      <c r="K21" s="31"/>
    </row>
    <row r="22" spans="1:11" s="18" customFormat="1" ht="17.25" customHeight="1">
      <c r="A22" s="10">
        <v>15</v>
      </c>
      <c r="C22" s="50"/>
      <c r="D22" s="20"/>
      <c r="E22" s="42"/>
      <c r="F22" s="20"/>
      <c r="G22" s="20"/>
      <c r="H22" s="47"/>
      <c r="I22" s="31"/>
      <c r="J22" s="31"/>
      <c r="K22" s="31"/>
    </row>
    <row r="23" spans="1:11" s="18" customFormat="1" ht="17.25" customHeight="1">
      <c r="A23" s="10">
        <v>16</v>
      </c>
      <c r="C23" s="50"/>
      <c r="D23" s="20"/>
      <c r="E23" s="42"/>
      <c r="F23" s="20"/>
      <c r="G23" s="20"/>
      <c r="H23" s="47"/>
      <c r="I23" s="31"/>
      <c r="J23" s="31"/>
      <c r="K23" s="31"/>
    </row>
    <row r="24" spans="1:11" s="18" customFormat="1" ht="17.25" customHeight="1">
      <c r="A24" s="10">
        <v>17</v>
      </c>
      <c r="C24" s="50"/>
      <c r="D24" s="20"/>
      <c r="E24" s="42"/>
      <c r="F24" s="20"/>
      <c r="G24" s="20"/>
      <c r="H24" s="47"/>
      <c r="I24" s="31"/>
      <c r="J24" s="31"/>
      <c r="K24" s="31"/>
    </row>
    <row r="25" spans="1:11" s="18" customFormat="1" ht="17.25" customHeight="1">
      <c r="A25" s="10">
        <v>18</v>
      </c>
      <c r="C25" s="50"/>
      <c r="D25" s="20"/>
      <c r="E25" s="42"/>
      <c r="F25" s="20"/>
      <c r="G25" s="20"/>
      <c r="H25" s="47"/>
      <c r="I25" s="31"/>
      <c r="J25" s="31"/>
      <c r="K25" s="31"/>
    </row>
    <row r="26" spans="1:11" s="18" customFormat="1" ht="17.25" customHeight="1">
      <c r="A26" s="10">
        <v>19</v>
      </c>
      <c r="C26" s="50"/>
      <c r="D26" s="20"/>
      <c r="E26" s="42"/>
      <c r="F26" s="20"/>
      <c r="G26" s="20"/>
      <c r="H26" s="47"/>
      <c r="I26" s="31"/>
      <c r="J26" s="31"/>
      <c r="K26" s="31"/>
    </row>
    <row r="27" spans="1:11" s="18" customFormat="1" ht="17.25" customHeight="1">
      <c r="A27" s="10">
        <v>20</v>
      </c>
      <c r="C27" s="50"/>
      <c r="D27" s="20"/>
      <c r="E27" s="42"/>
      <c r="F27" s="20"/>
      <c r="G27" s="20"/>
      <c r="H27" s="47"/>
      <c r="I27" s="31"/>
      <c r="J27" s="31"/>
      <c r="K27" s="31"/>
    </row>
    <row r="28" spans="1:11" s="18" customFormat="1" ht="17.25" customHeight="1">
      <c r="A28" s="10">
        <v>21</v>
      </c>
      <c r="C28" s="50"/>
      <c r="D28" s="20"/>
      <c r="E28" s="42"/>
      <c r="F28" s="20"/>
      <c r="G28" s="20"/>
      <c r="H28" s="47"/>
      <c r="I28" s="31"/>
      <c r="J28" s="31"/>
      <c r="K28" s="31"/>
    </row>
    <row r="29" spans="1:11" s="18" customFormat="1" ht="17.25" customHeight="1">
      <c r="A29" s="10">
        <v>22</v>
      </c>
      <c r="C29" s="50"/>
      <c r="D29" s="20"/>
      <c r="E29" s="42"/>
      <c r="F29" s="20"/>
      <c r="G29" s="20"/>
      <c r="H29" s="47"/>
      <c r="I29" s="31"/>
      <c r="J29" s="31"/>
      <c r="K29" s="31"/>
    </row>
    <row r="30" spans="1:11" s="18" customFormat="1" ht="17.25" customHeight="1">
      <c r="A30" s="10">
        <v>23</v>
      </c>
      <c r="C30" s="50"/>
      <c r="D30" s="20"/>
      <c r="E30" s="42"/>
      <c r="F30" s="20"/>
      <c r="G30" s="20"/>
      <c r="H30" s="47"/>
      <c r="I30" s="31"/>
      <c r="J30" s="31"/>
      <c r="K30" s="31"/>
    </row>
    <row r="31" spans="1:11" s="18" customFormat="1" ht="17.25" customHeight="1">
      <c r="A31" s="10">
        <v>24</v>
      </c>
      <c r="C31" s="50"/>
      <c r="D31" s="20"/>
      <c r="E31" s="42"/>
      <c r="F31" s="20"/>
      <c r="G31" s="20"/>
      <c r="H31" s="47"/>
      <c r="I31" s="31"/>
      <c r="J31" s="31"/>
      <c r="K31" s="31"/>
    </row>
    <row r="32" spans="1:11" s="18" customFormat="1" ht="17.25" customHeight="1">
      <c r="A32" s="10">
        <v>25</v>
      </c>
      <c r="C32" s="50"/>
      <c r="D32" s="20"/>
      <c r="E32" s="42"/>
      <c r="F32" s="20"/>
      <c r="G32" s="20"/>
      <c r="H32" s="47"/>
      <c r="I32" s="31"/>
      <c r="J32" s="31"/>
      <c r="K32" s="31"/>
    </row>
    <row r="33" spans="1:11" s="18" customFormat="1" ht="17.25" customHeight="1">
      <c r="A33" s="10">
        <v>26</v>
      </c>
      <c r="C33" s="50"/>
      <c r="D33" s="20"/>
      <c r="E33" s="42"/>
      <c r="F33" s="20"/>
      <c r="G33" s="20"/>
      <c r="H33" s="47"/>
      <c r="I33" s="31"/>
      <c r="J33" s="31"/>
      <c r="K33" s="31"/>
    </row>
    <row r="34" spans="1:11" s="18" customFormat="1" ht="17.25" customHeight="1">
      <c r="A34" s="10">
        <v>27</v>
      </c>
      <c r="C34" s="50"/>
      <c r="D34" s="20"/>
      <c r="E34" s="42"/>
      <c r="F34" s="20"/>
      <c r="G34" s="20"/>
      <c r="H34" s="47"/>
      <c r="I34" s="31"/>
      <c r="J34" s="31"/>
      <c r="K34" s="31"/>
    </row>
    <row r="35" spans="1:11" s="18" customFormat="1" ht="17.25" customHeight="1">
      <c r="A35" s="10">
        <v>28</v>
      </c>
      <c r="C35" s="50"/>
      <c r="D35" s="20"/>
      <c r="E35" s="42"/>
      <c r="F35" s="20"/>
      <c r="G35" s="20"/>
      <c r="H35" s="47"/>
      <c r="I35" s="31"/>
      <c r="J35" s="31"/>
      <c r="K35" s="31"/>
    </row>
    <row r="36" spans="1:11" s="18" customFormat="1" ht="17.25" customHeight="1">
      <c r="A36" s="10">
        <v>29</v>
      </c>
      <c r="C36" s="50"/>
      <c r="D36" s="20"/>
      <c r="E36" s="42"/>
      <c r="F36" s="20"/>
      <c r="G36" s="20"/>
      <c r="H36" s="47"/>
      <c r="I36" s="31"/>
      <c r="J36" s="31"/>
      <c r="K36" s="31"/>
    </row>
    <row r="37" spans="1:11" s="18" customFormat="1" ht="17.25" customHeight="1">
      <c r="A37" s="10">
        <v>30</v>
      </c>
      <c r="C37" s="50"/>
      <c r="D37" s="20"/>
      <c r="E37" s="42"/>
      <c r="F37" s="20"/>
      <c r="G37" s="20"/>
      <c r="H37" s="47"/>
      <c r="I37" s="31"/>
      <c r="J37" s="31"/>
      <c r="K37" s="31"/>
    </row>
    <row r="38" spans="1:11" s="19" customFormat="1" ht="17.25" customHeight="1">
      <c r="A38" s="34"/>
      <c r="B38" s="16"/>
      <c r="C38" s="44">
        <f>SUM(C8:C37)</f>
        <v>0</v>
      </c>
      <c r="D38" s="17"/>
      <c r="E38" s="44">
        <f>SUM(E8:E37)</f>
        <v>0</v>
      </c>
      <c r="F38" s="17"/>
      <c r="G38" s="17"/>
      <c r="H38" s="48">
        <f>SUM(H8:H37)</f>
        <v>0</v>
      </c>
      <c r="I38" s="17">
        <f>SUM(I8:I37)</f>
        <v>0</v>
      </c>
      <c r="J38" s="17">
        <f>SUM(J8:J37)</f>
        <v>0</v>
      </c>
      <c r="K38" s="17"/>
    </row>
    <row r="39" spans="1:11" s="18" customFormat="1" ht="17.25" customHeight="1">
      <c r="C39" s="20"/>
      <c r="D39" s="20"/>
      <c r="E39" s="20"/>
      <c r="F39" s="20"/>
      <c r="G39" s="20"/>
    </row>
  </sheetData>
  <mergeCells count="3">
    <mergeCell ref="A2:G2"/>
    <mergeCell ref="A4:K4"/>
    <mergeCell ref="A5:K5"/>
  </mergeCells>
  <phoneticPr fontId="4" type="noConversion"/>
  <pageMargins left="0.74803149606299213" right="0.74803149606299213" top="1.7322834645669292" bottom="0.62992125984251968" header="0" footer="0.19685039370078741"/>
  <pageSetup paperSize="9" scale="66" orientation="landscape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 xml:space="preserve">&amp;L&amp;8Relatório Trimestral de Prestação de Contas do Contrato de Gestão 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2"/>
  </sheetPr>
  <dimension ref="A2:K42"/>
  <sheetViews>
    <sheetView showGridLines="0" zoomScalePageLayoutView="60" workbookViewId="0">
      <selection activeCell="B8" sqref="B8"/>
    </sheetView>
  </sheetViews>
  <sheetFormatPr defaultRowHeight="12.75"/>
  <cols>
    <col min="1" max="1" width="9.140625" style="1"/>
    <col min="2" max="2" width="14.5703125" style="1" customWidth="1"/>
    <col min="3" max="3" width="14.85546875" style="1" customWidth="1"/>
    <col min="4" max="5" width="16.42578125" style="1" customWidth="1"/>
    <col min="6" max="6" width="14.42578125" style="1" customWidth="1"/>
    <col min="7" max="7" width="20.42578125" style="1" customWidth="1"/>
    <col min="8" max="16384" width="9.140625" style="1"/>
  </cols>
  <sheetData>
    <row r="2" spans="1:11">
      <c r="A2" s="384"/>
      <c r="B2" s="384"/>
      <c r="C2" s="384"/>
      <c r="D2" s="384"/>
      <c r="E2" s="384"/>
      <c r="F2" s="384"/>
    </row>
    <row r="3" spans="1:11" ht="13.5" thickBot="1"/>
    <row r="4" spans="1:11" ht="21.75" customHeight="1">
      <c r="A4" s="361" t="s">
        <v>0</v>
      </c>
      <c r="B4" s="361"/>
      <c r="C4" s="361"/>
      <c r="D4" s="361"/>
      <c r="E4" s="361"/>
      <c r="F4" s="361"/>
      <c r="G4" s="361"/>
      <c r="H4" s="19"/>
      <c r="I4" s="19"/>
      <c r="J4" s="19"/>
      <c r="K4" s="19"/>
    </row>
    <row r="5" spans="1:11" ht="21.75" customHeight="1" thickBot="1">
      <c r="A5" s="362" t="s">
        <v>284</v>
      </c>
      <c r="B5" s="362"/>
      <c r="C5" s="362"/>
      <c r="D5" s="362"/>
      <c r="E5" s="362"/>
      <c r="F5" s="362"/>
      <c r="G5" s="362"/>
    </row>
    <row r="6" spans="1:11" ht="13.5" thickBot="1">
      <c r="G6" s="51"/>
    </row>
    <row r="7" spans="1:11" ht="31.5" customHeight="1" thickBot="1">
      <c r="A7" s="35"/>
      <c r="B7" s="45" t="s">
        <v>285</v>
      </c>
      <c r="C7" s="45" t="s">
        <v>286</v>
      </c>
      <c r="D7" s="45" t="s">
        <v>287</v>
      </c>
      <c r="E7" s="45" t="s">
        <v>277</v>
      </c>
      <c r="F7" s="45" t="s">
        <v>288</v>
      </c>
      <c r="G7" s="38" t="s">
        <v>289</v>
      </c>
    </row>
    <row r="8" spans="1:11" ht="13.5" customHeight="1">
      <c r="A8" s="5">
        <v>1</v>
      </c>
      <c r="B8" s="11"/>
      <c r="C8" s="49"/>
      <c r="D8" s="10"/>
      <c r="E8" s="41"/>
      <c r="F8" s="10"/>
      <c r="G8" s="43"/>
    </row>
    <row r="9" spans="1:11" s="18" customFormat="1" ht="17.25" customHeight="1">
      <c r="A9" s="10">
        <v>2</v>
      </c>
      <c r="C9" s="50"/>
      <c r="D9" s="20"/>
      <c r="E9" s="42"/>
      <c r="F9" s="20"/>
      <c r="G9" s="31"/>
    </row>
    <row r="10" spans="1:11" s="18" customFormat="1" ht="17.25" customHeight="1">
      <c r="A10" s="10">
        <v>3</v>
      </c>
      <c r="C10" s="50"/>
      <c r="D10" s="20"/>
      <c r="E10" s="42"/>
      <c r="F10" s="20"/>
      <c r="G10" s="31"/>
    </row>
    <row r="11" spans="1:11" s="18" customFormat="1" ht="17.25" customHeight="1">
      <c r="A11" s="10">
        <v>4</v>
      </c>
      <c r="C11" s="50"/>
      <c r="D11" s="20"/>
      <c r="E11" s="42"/>
      <c r="F11" s="20"/>
      <c r="G11" s="31"/>
    </row>
    <row r="12" spans="1:11" s="18" customFormat="1" ht="17.25" customHeight="1">
      <c r="A12" s="10">
        <v>5</v>
      </c>
      <c r="C12" s="50"/>
      <c r="D12" s="20"/>
      <c r="E12" s="42"/>
      <c r="F12" s="20"/>
      <c r="G12" s="31"/>
    </row>
    <row r="13" spans="1:11" s="18" customFormat="1" ht="17.25" customHeight="1">
      <c r="A13" s="10">
        <v>6</v>
      </c>
      <c r="C13" s="50"/>
      <c r="D13" s="20"/>
      <c r="E13" s="42"/>
      <c r="F13" s="20"/>
      <c r="G13" s="31"/>
    </row>
    <row r="14" spans="1:11" s="18" customFormat="1" ht="17.25" customHeight="1">
      <c r="A14" s="10">
        <v>7</v>
      </c>
      <c r="C14" s="50"/>
      <c r="D14" s="20"/>
      <c r="E14" s="42"/>
      <c r="F14" s="20"/>
      <c r="G14" s="31"/>
    </row>
    <row r="15" spans="1:11" s="18" customFormat="1" ht="17.25" customHeight="1">
      <c r="A15" s="10">
        <v>8</v>
      </c>
      <c r="C15" s="50"/>
      <c r="D15" s="20"/>
      <c r="E15" s="42"/>
      <c r="F15" s="20"/>
      <c r="G15" s="31"/>
    </row>
    <row r="16" spans="1:11" s="18" customFormat="1" ht="17.25" customHeight="1">
      <c r="A16" s="10">
        <v>9</v>
      </c>
      <c r="C16" s="50"/>
      <c r="D16" s="20"/>
      <c r="E16" s="42"/>
      <c r="F16" s="20"/>
      <c r="G16" s="31"/>
    </row>
    <row r="17" spans="1:7" s="18" customFormat="1" ht="17.25" customHeight="1">
      <c r="A17" s="10">
        <v>10</v>
      </c>
      <c r="C17" s="50"/>
      <c r="D17" s="20"/>
      <c r="E17" s="42"/>
      <c r="F17" s="20"/>
      <c r="G17" s="31"/>
    </row>
    <row r="18" spans="1:7" s="18" customFormat="1" ht="17.25" customHeight="1">
      <c r="A18" s="10">
        <v>11</v>
      </c>
      <c r="C18" s="50"/>
      <c r="D18" s="20"/>
      <c r="E18" s="42"/>
      <c r="F18" s="20"/>
      <c r="G18" s="31"/>
    </row>
    <row r="19" spans="1:7" s="18" customFormat="1" ht="17.25" customHeight="1">
      <c r="A19" s="10">
        <v>12</v>
      </c>
      <c r="C19" s="50"/>
      <c r="D19" s="20"/>
      <c r="E19" s="42"/>
      <c r="F19" s="20"/>
      <c r="G19" s="31"/>
    </row>
    <row r="20" spans="1:7" s="18" customFormat="1" ht="17.25" customHeight="1">
      <c r="A20" s="10">
        <v>13</v>
      </c>
      <c r="C20" s="50"/>
      <c r="D20" s="20"/>
      <c r="E20" s="42"/>
      <c r="F20" s="20"/>
      <c r="G20" s="31"/>
    </row>
    <row r="21" spans="1:7" s="18" customFormat="1" ht="6.75" customHeight="1">
      <c r="A21" s="10">
        <v>14</v>
      </c>
      <c r="C21" s="50"/>
      <c r="D21" s="20"/>
      <c r="E21" s="42"/>
      <c r="F21" s="20"/>
      <c r="G21" s="31"/>
    </row>
    <row r="22" spans="1:7" s="18" customFormat="1" ht="17.25" hidden="1" customHeight="1">
      <c r="A22" s="10">
        <v>15</v>
      </c>
      <c r="C22" s="50"/>
      <c r="D22" s="20"/>
      <c r="E22" s="42"/>
      <c r="F22" s="20"/>
      <c r="G22" s="31"/>
    </row>
    <row r="23" spans="1:7" s="18" customFormat="1" ht="17.25" customHeight="1">
      <c r="A23" s="10">
        <v>16</v>
      </c>
      <c r="C23" s="50"/>
      <c r="D23" s="20"/>
      <c r="E23" s="42"/>
      <c r="F23" s="20"/>
      <c r="G23" s="31"/>
    </row>
    <row r="24" spans="1:7" s="18" customFormat="1" ht="17.25" customHeight="1">
      <c r="A24" s="10">
        <v>17</v>
      </c>
      <c r="C24" s="50"/>
      <c r="D24" s="20"/>
      <c r="E24" s="42"/>
      <c r="F24" s="20"/>
      <c r="G24" s="31"/>
    </row>
    <row r="25" spans="1:7" s="18" customFormat="1" ht="17.25" customHeight="1">
      <c r="A25" s="10">
        <v>18</v>
      </c>
      <c r="C25" s="50"/>
      <c r="D25" s="20"/>
      <c r="E25" s="42"/>
      <c r="F25" s="20"/>
      <c r="G25" s="31"/>
    </row>
    <row r="26" spans="1:7" s="18" customFormat="1" ht="17.25" customHeight="1">
      <c r="A26" s="10">
        <v>19</v>
      </c>
      <c r="C26" s="50"/>
      <c r="D26" s="20"/>
      <c r="E26" s="42"/>
      <c r="F26" s="20"/>
      <c r="G26" s="31"/>
    </row>
    <row r="27" spans="1:7" s="18" customFormat="1" ht="17.25" customHeight="1">
      <c r="A27" s="10">
        <v>20</v>
      </c>
      <c r="C27" s="50"/>
      <c r="D27" s="20"/>
      <c r="E27" s="42"/>
      <c r="F27" s="20"/>
      <c r="G27" s="31"/>
    </row>
    <row r="28" spans="1:7" s="18" customFormat="1" ht="17.25" customHeight="1">
      <c r="A28" s="10">
        <v>21</v>
      </c>
      <c r="C28" s="50"/>
      <c r="D28" s="20"/>
      <c r="E28" s="42"/>
      <c r="F28" s="20"/>
      <c r="G28" s="31"/>
    </row>
    <row r="29" spans="1:7" s="18" customFormat="1" ht="17.25" customHeight="1">
      <c r="A29" s="10">
        <v>22</v>
      </c>
      <c r="C29" s="50"/>
      <c r="D29" s="20"/>
      <c r="E29" s="42"/>
      <c r="F29" s="20"/>
      <c r="G29" s="31"/>
    </row>
    <row r="30" spans="1:7" s="18" customFormat="1" ht="17.25" customHeight="1">
      <c r="A30" s="10">
        <v>23</v>
      </c>
      <c r="C30" s="50"/>
      <c r="D30" s="20"/>
      <c r="E30" s="42"/>
      <c r="F30" s="20"/>
      <c r="G30" s="31"/>
    </row>
    <row r="31" spans="1:7" s="18" customFormat="1" ht="17.25" customHeight="1">
      <c r="A31" s="10">
        <v>24</v>
      </c>
      <c r="C31" s="50"/>
      <c r="D31" s="20"/>
      <c r="E31" s="42"/>
      <c r="F31" s="20"/>
      <c r="G31" s="31"/>
    </row>
    <row r="32" spans="1:7" s="18" customFormat="1" ht="17.25" customHeight="1">
      <c r="A32" s="10">
        <v>25</v>
      </c>
      <c r="C32" s="50"/>
      <c r="D32" s="20"/>
      <c r="E32" s="42"/>
      <c r="F32" s="20"/>
      <c r="G32" s="31"/>
    </row>
    <row r="33" spans="1:7" s="18" customFormat="1" ht="17.25" customHeight="1">
      <c r="A33" s="10">
        <v>26</v>
      </c>
      <c r="C33" s="50"/>
      <c r="D33" s="20"/>
      <c r="E33" s="42"/>
      <c r="F33" s="20"/>
      <c r="G33" s="31"/>
    </row>
    <row r="34" spans="1:7" s="18" customFormat="1" ht="17.25" customHeight="1">
      <c r="A34" s="10">
        <v>27</v>
      </c>
      <c r="C34" s="50"/>
      <c r="D34" s="20"/>
      <c r="E34" s="42"/>
      <c r="F34" s="20"/>
      <c r="G34" s="31"/>
    </row>
    <row r="35" spans="1:7" s="18" customFormat="1" ht="17.25" customHeight="1">
      <c r="A35" s="10">
        <v>28</v>
      </c>
      <c r="C35" s="50"/>
      <c r="D35" s="20"/>
      <c r="E35" s="42"/>
      <c r="F35" s="20"/>
      <c r="G35" s="31"/>
    </row>
    <row r="36" spans="1:7" s="18" customFormat="1" ht="17.25" customHeight="1">
      <c r="A36" s="10">
        <v>29</v>
      </c>
      <c r="C36" s="50"/>
      <c r="D36" s="20"/>
      <c r="E36" s="42"/>
      <c r="F36" s="20"/>
      <c r="G36" s="31"/>
    </row>
    <row r="37" spans="1:7" s="18" customFormat="1" ht="17.25" customHeight="1">
      <c r="A37" s="10">
        <v>30</v>
      </c>
      <c r="C37" s="50"/>
      <c r="D37" s="20"/>
      <c r="E37" s="42"/>
      <c r="F37" s="20"/>
      <c r="G37" s="31"/>
    </row>
    <row r="38" spans="1:7" s="18" customFormat="1" ht="17.25" customHeight="1">
      <c r="A38" s="10">
        <v>31</v>
      </c>
      <c r="C38" s="50"/>
      <c r="D38" s="20"/>
      <c r="E38" s="42"/>
      <c r="F38" s="20"/>
      <c r="G38" s="31"/>
    </row>
    <row r="39" spans="1:7" s="18" customFormat="1" ht="17.25" customHeight="1">
      <c r="A39" s="10">
        <v>32</v>
      </c>
      <c r="C39" s="50"/>
      <c r="D39" s="20"/>
      <c r="E39" s="42"/>
      <c r="F39" s="20"/>
      <c r="G39" s="31"/>
    </row>
    <row r="40" spans="1:7" s="18" customFormat="1" ht="17.25" customHeight="1">
      <c r="C40" s="42"/>
      <c r="D40" s="20"/>
      <c r="E40" s="42"/>
      <c r="F40" s="20"/>
      <c r="G40" s="31"/>
    </row>
    <row r="41" spans="1:7" s="19" customFormat="1" ht="17.25" customHeight="1">
      <c r="A41" s="34"/>
      <c r="B41" s="16"/>
      <c r="C41" s="44">
        <f>SUM(C8:C40)</f>
        <v>0</v>
      </c>
      <c r="D41" s="17"/>
      <c r="E41" s="44">
        <f>SUM(E8:E40)</f>
        <v>0</v>
      </c>
      <c r="F41" s="17"/>
      <c r="G41" s="17"/>
    </row>
    <row r="42" spans="1:7" s="18" customFormat="1" ht="17.25" customHeight="1">
      <c r="C42" s="20"/>
      <c r="D42" s="20"/>
      <c r="E42" s="20"/>
      <c r="F42" s="20"/>
    </row>
  </sheetData>
  <mergeCells count="3">
    <mergeCell ref="A2:F2"/>
    <mergeCell ref="A4:G4"/>
    <mergeCell ref="A5:G5"/>
  </mergeCells>
  <phoneticPr fontId="4" type="noConversion"/>
  <pageMargins left="0.31496062992125984" right="0.31496062992125984" top="1.9291338582677167" bottom="0.98425196850393704" header="0.23622047244094491" footer="0.51181102362204722"/>
  <pageSetup paperSize="9" scale="90" fitToHeight="2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&amp;L&amp;8Relatório Trimestral de Prestação de Contas do Contrato de Gestão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2:M129"/>
  <sheetViews>
    <sheetView showGridLines="0" workbookViewId="0">
      <selection activeCell="E16" sqref="E16"/>
    </sheetView>
  </sheetViews>
  <sheetFormatPr defaultRowHeight="12.75"/>
  <cols>
    <col min="1" max="1" width="9.140625" style="1"/>
    <col min="2" max="2" width="12.85546875" style="1" customWidth="1"/>
    <col min="3" max="3" width="18.7109375" style="1" customWidth="1"/>
    <col min="4" max="4" width="13" style="1" customWidth="1"/>
    <col min="5" max="5" width="16" style="1" customWidth="1"/>
    <col min="6" max="6" width="13.42578125" style="1" customWidth="1"/>
    <col min="7" max="7" width="13" style="1" customWidth="1"/>
    <col min="8" max="8" width="20.7109375" style="1" bestFit="1" customWidth="1"/>
    <col min="9" max="9" width="20.7109375" style="1" customWidth="1"/>
    <col min="10" max="10" width="17.28515625" style="1" bestFit="1" customWidth="1"/>
    <col min="11" max="11" width="19.42578125" style="1" customWidth="1"/>
    <col min="12" max="12" width="9.140625" style="1"/>
    <col min="13" max="13" width="33" style="1" bestFit="1" customWidth="1"/>
    <col min="14" max="16384" width="9.140625" style="1"/>
  </cols>
  <sheetData>
    <row r="2" spans="1:13">
      <c r="A2" s="384"/>
      <c r="B2" s="384"/>
      <c r="C2" s="384"/>
      <c r="D2" s="2"/>
    </row>
    <row r="3" spans="1:13" ht="13.5" thickBot="1"/>
    <row r="4" spans="1:13" ht="21.75" customHeight="1">
      <c r="A4" s="361" t="s">
        <v>0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3" ht="21.75" customHeight="1" thickBot="1">
      <c r="A5" s="362" t="s">
        <v>290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</row>
    <row r="6" spans="1:13" ht="13.5" thickBot="1"/>
    <row r="7" spans="1:13" ht="31.5" customHeight="1" thickBot="1">
      <c r="A7" s="4"/>
      <c r="B7" s="4" t="s">
        <v>291</v>
      </c>
      <c r="C7" s="4" t="s">
        <v>292</v>
      </c>
      <c r="D7" s="4" t="s">
        <v>293</v>
      </c>
      <c r="E7" s="4" t="s">
        <v>294</v>
      </c>
      <c r="F7" s="4" t="s">
        <v>295</v>
      </c>
      <c r="G7" s="4" t="s">
        <v>296</v>
      </c>
      <c r="H7" s="4" t="s">
        <v>245</v>
      </c>
      <c r="I7" s="4" t="s">
        <v>297</v>
      </c>
      <c r="J7" s="4" t="s">
        <v>298</v>
      </c>
      <c r="K7" s="4" t="s">
        <v>299</v>
      </c>
      <c r="L7" s="4" t="s">
        <v>288</v>
      </c>
      <c r="M7" s="4" t="s">
        <v>300</v>
      </c>
    </row>
    <row r="8" spans="1:13">
      <c r="B8" s="58">
        <v>1</v>
      </c>
      <c r="C8" s="56"/>
      <c r="D8" s="55"/>
      <c r="H8" s="74"/>
      <c r="I8" s="74"/>
      <c r="K8" s="75"/>
      <c r="L8" s="7">
        <v>0</v>
      </c>
      <c r="M8" s="7"/>
    </row>
    <row r="9" spans="1:13" ht="14.25" customHeight="1">
      <c r="A9" s="59"/>
      <c r="B9" s="60">
        <v>2</v>
      </c>
      <c r="C9" s="61"/>
      <c r="D9" s="62"/>
      <c r="E9" s="59"/>
      <c r="F9" s="96"/>
      <c r="G9" s="59"/>
      <c r="H9" s="59"/>
      <c r="I9" s="59"/>
      <c r="J9" s="59"/>
      <c r="K9" s="76"/>
      <c r="L9" s="63">
        <v>0</v>
      </c>
      <c r="M9" s="63"/>
    </row>
    <row r="10" spans="1:13" ht="14.25" customHeight="1">
      <c r="A10" s="59"/>
      <c r="B10" s="60">
        <v>3</v>
      </c>
      <c r="C10" s="61"/>
      <c r="D10" s="62"/>
      <c r="E10" s="59"/>
      <c r="F10" s="59"/>
      <c r="G10" s="59"/>
      <c r="H10" s="59"/>
      <c r="I10" s="59"/>
      <c r="J10" s="59"/>
      <c r="K10" s="76"/>
      <c r="L10" s="63">
        <v>0</v>
      </c>
      <c r="M10" s="63"/>
    </row>
    <row r="11" spans="1:13" ht="14.25" customHeight="1">
      <c r="A11" s="59"/>
      <c r="B11" s="60">
        <v>4</v>
      </c>
      <c r="C11" s="61"/>
      <c r="D11" s="62"/>
      <c r="E11" s="59"/>
      <c r="F11" s="96"/>
      <c r="G11" s="59"/>
      <c r="H11" s="59"/>
      <c r="I11" s="59"/>
      <c r="J11" s="59"/>
      <c r="K11" s="76"/>
      <c r="L11" s="63">
        <v>0</v>
      </c>
      <c r="M11" s="63"/>
    </row>
    <row r="12" spans="1:13" ht="14.25" customHeight="1">
      <c r="A12" s="59"/>
      <c r="B12" s="60">
        <v>5</v>
      </c>
      <c r="C12" s="61"/>
      <c r="D12" s="62"/>
      <c r="E12" s="59"/>
      <c r="F12" s="59"/>
      <c r="G12" s="59"/>
      <c r="H12" s="59"/>
      <c r="I12" s="59"/>
      <c r="J12" s="59"/>
      <c r="K12" s="76"/>
      <c r="L12" s="63">
        <v>0</v>
      </c>
      <c r="M12" s="63"/>
    </row>
    <row r="13" spans="1:13" ht="14.25" customHeight="1">
      <c r="A13" s="59"/>
      <c r="B13" s="60">
        <v>6</v>
      </c>
      <c r="C13" s="61"/>
      <c r="D13" s="62"/>
      <c r="E13" s="59"/>
      <c r="F13" s="59"/>
      <c r="G13" s="59"/>
      <c r="H13" s="59"/>
      <c r="I13" s="59"/>
      <c r="J13" s="59"/>
      <c r="K13" s="76"/>
      <c r="L13" s="63">
        <v>0</v>
      </c>
      <c r="M13" s="63"/>
    </row>
    <row r="14" spans="1:13" ht="14.25" customHeight="1">
      <c r="A14" s="59"/>
      <c r="B14" s="60">
        <v>7</v>
      </c>
      <c r="C14" s="64"/>
      <c r="D14" s="62"/>
      <c r="E14" s="59"/>
      <c r="F14" s="59"/>
      <c r="G14" s="59"/>
      <c r="H14" s="59"/>
      <c r="I14" s="59"/>
      <c r="J14" s="59"/>
      <c r="K14" s="76"/>
      <c r="L14" s="63">
        <v>0</v>
      </c>
      <c r="M14" s="63"/>
    </row>
    <row r="15" spans="1:13" ht="14.25" customHeight="1">
      <c r="A15" s="59"/>
      <c r="B15" s="60">
        <v>8</v>
      </c>
      <c r="C15" s="64"/>
      <c r="D15" s="62"/>
      <c r="E15" s="59"/>
      <c r="F15" s="59"/>
      <c r="G15" s="59"/>
      <c r="H15" s="59"/>
      <c r="I15" s="59"/>
      <c r="J15" s="59"/>
      <c r="K15" s="76"/>
      <c r="L15" s="63">
        <v>0</v>
      </c>
      <c r="M15" s="63"/>
    </row>
    <row r="16" spans="1:13" ht="14.25" customHeight="1">
      <c r="A16" s="59"/>
      <c r="B16" s="60">
        <v>9</v>
      </c>
      <c r="C16" s="64"/>
      <c r="D16" s="62"/>
      <c r="E16" s="59"/>
      <c r="F16" s="59"/>
      <c r="G16" s="59"/>
      <c r="H16" s="59"/>
      <c r="I16" s="59"/>
      <c r="J16" s="59"/>
      <c r="K16" s="76"/>
      <c r="L16" s="63">
        <v>0</v>
      </c>
      <c r="M16" s="63"/>
    </row>
    <row r="17" spans="1:13" ht="14.25" customHeight="1">
      <c r="A17" s="59"/>
      <c r="B17" s="60">
        <v>10</v>
      </c>
      <c r="C17" s="65"/>
      <c r="D17" s="62"/>
      <c r="E17" s="59"/>
      <c r="F17" s="59"/>
      <c r="G17" s="59"/>
      <c r="H17" s="59"/>
      <c r="I17" s="59"/>
      <c r="J17" s="59"/>
      <c r="K17" s="76"/>
      <c r="L17" s="63">
        <v>0</v>
      </c>
      <c r="M17" s="63"/>
    </row>
    <row r="18" spans="1:13" ht="14.25" customHeight="1">
      <c r="A18" s="59"/>
      <c r="B18" s="60">
        <v>11</v>
      </c>
      <c r="C18" s="61"/>
      <c r="D18" s="62"/>
      <c r="E18" s="59"/>
      <c r="F18" s="59"/>
      <c r="G18" s="59"/>
      <c r="H18" s="59"/>
      <c r="I18" s="59"/>
      <c r="J18" s="59"/>
      <c r="K18" s="76"/>
      <c r="L18" s="63">
        <v>0</v>
      </c>
      <c r="M18" s="63"/>
    </row>
    <row r="19" spans="1:13" ht="14.25" customHeight="1">
      <c r="A19" s="59"/>
      <c r="B19" s="60">
        <v>12</v>
      </c>
      <c r="C19" s="64"/>
      <c r="D19" s="62"/>
      <c r="E19" s="59"/>
      <c r="F19" s="59"/>
      <c r="G19" s="59"/>
      <c r="H19" s="59"/>
      <c r="I19" s="59"/>
      <c r="J19" s="59"/>
      <c r="K19" s="76"/>
      <c r="L19" s="63">
        <v>0</v>
      </c>
      <c r="M19" s="63"/>
    </row>
    <row r="20" spans="1:13" ht="14.25" customHeight="1">
      <c r="A20" s="59"/>
      <c r="B20" s="60">
        <v>13</v>
      </c>
      <c r="C20" s="64"/>
      <c r="D20" s="62"/>
      <c r="E20" s="59"/>
      <c r="F20" s="59"/>
      <c r="G20" s="59"/>
      <c r="H20" s="59"/>
      <c r="I20" s="59"/>
      <c r="J20" s="59"/>
      <c r="K20" s="76"/>
      <c r="L20" s="63">
        <v>0</v>
      </c>
      <c r="M20" s="63"/>
    </row>
    <row r="21" spans="1:13" ht="14.25" customHeight="1">
      <c r="A21" s="59"/>
      <c r="B21" s="60">
        <v>14</v>
      </c>
      <c r="C21" s="65"/>
      <c r="D21" s="62"/>
      <c r="E21" s="59"/>
      <c r="F21" s="59"/>
      <c r="G21" s="59"/>
      <c r="H21" s="59"/>
      <c r="I21" s="59"/>
      <c r="J21" s="59"/>
      <c r="K21" s="76"/>
      <c r="L21" s="63">
        <v>0</v>
      </c>
      <c r="M21" s="63"/>
    </row>
    <row r="22" spans="1:13" ht="14.25" customHeight="1">
      <c r="A22" s="59"/>
      <c r="B22" s="60">
        <v>15</v>
      </c>
      <c r="C22" s="61"/>
      <c r="D22" s="62"/>
      <c r="E22" s="59"/>
      <c r="F22" s="59"/>
      <c r="G22" s="59"/>
      <c r="H22" s="59"/>
      <c r="I22" s="59"/>
      <c r="J22" s="59"/>
      <c r="K22" s="76"/>
      <c r="L22" s="63">
        <v>0</v>
      </c>
      <c r="M22" s="63"/>
    </row>
    <row r="23" spans="1:13" ht="14.25" customHeight="1">
      <c r="A23" s="59"/>
      <c r="B23" s="60">
        <v>16</v>
      </c>
      <c r="C23" s="61"/>
      <c r="D23" s="62"/>
      <c r="E23" s="59"/>
      <c r="F23" s="59"/>
      <c r="G23" s="59"/>
      <c r="H23" s="59"/>
      <c r="I23" s="59"/>
      <c r="J23" s="59"/>
      <c r="K23" s="76"/>
      <c r="L23" s="63">
        <v>0</v>
      </c>
      <c r="M23" s="63"/>
    </row>
    <row r="24" spans="1:13" ht="14.25" customHeight="1">
      <c r="A24" s="59"/>
      <c r="B24" s="60">
        <v>17</v>
      </c>
      <c r="C24" s="64"/>
      <c r="D24" s="62"/>
      <c r="E24" s="59"/>
      <c r="F24" s="59"/>
      <c r="G24" s="59"/>
      <c r="H24" s="59"/>
      <c r="I24" s="59"/>
      <c r="J24" s="59"/>
      <c r="K24" s="76"/>
      <c r="L24" s="63">
        <v>0</v>
      </c>
      <c r="M24" s="63"/>
    </row>
    <row r="25" spans="1:13" ht="14.25" customHeight="1">
      <c r="A25" s="66"/>
      <c r="B25" s="60">
        <v>18</v>
      </c>
      <c r="C25" s="67"/>
      <c r="D25" s="68"/>
      <c r="E25" s="59"/>
      <c r="F25" s="59"/>
      <c r="G25" s="59"/>
      <c r="H25" s="59"/>
      <c r="I25" s="59"/>
      <c r="J25" s="59"/>
      <c r="K25" s="76"/>
      <c r="L25" s="63">
        <v>0</v>
      </c>
      <c r="M25" s="63"/>
    </row>
    <row r="26" spans="1:13" ht="14.25" customHeight="1">
      <c r="A26" s="59"/>
      <c r="B26" s="60">
        <v>19</v>
      </c>
      <c r="C26" s="69"/>
      <c r="D26" s="62"/>
      <c r="E26" s="59"/>
      <c r="F26" s="59"/>
      <c r="G26" s="59"/>
      <c r="H26" s="59"/>
      <c r="I26" s="59"/>
      <c r="J26" s="59"/>
      <c r="K26" s="76"/>
      <c r="L26" s="63">
        <v>0</v>
      </c>
      <c r="M26" s="63"/>
    </row>
    <row r="27" spans="1:13" ht="14.25" customHeight="1">
      <c r="A27" s="70"/>
      <c r="B27" s="60">
        <v>20</v>
      </c>
      <c r="C27" s="71"/>
      <c r="D27" s="72"/>
      <c r="E27" s="59"/>
      <c r="F27" s="59"/>
      <c r="G27" s="59"/>
      <c r="H27" s="59"/>
      <c r="I27" s="59"/>
      <c r="J27" s="59"/>
      <c r="K27" s="76"/>
      <c r="L27" s="63">
        <v>0</v>
      </c>
      <c r="M27" s="63"/>
    </row>
    <row r="28" spans="1:13" ht="14.25" customHeight="1">
      <c r="A28" s="59"/>
      <c r="B28" s="60">
        <v>21</v>
      </c>
      <c r="C28" s="73"/>
      <c r="D28" s="59"/>
      <c r="E28" s="59"/>
      <c r="F28" s="59"/>
      <c r="G28" s="59"/>
      <c r="H28" s="59"/>
      <c r="I28" s="59"/>
      <c r="J28" s="59"/>
      <c r="K28" s="76"/>
      <c r="L28" s="63">
        <v>0</v>
      </c>
      <c r="M28" s="63"/>
    </row>
    <row r="29" spans="1:13" ht="14.25" customHeight="1">
      <c r="A29" s="59"/>
      <c r="B29" s="60">
        <v>22</v>
      </c>
      <c r="C29" s="73"/>
      <c r="D29" s="59"/>
      <c r="E29" s="59"/>
      <c r="F29" s="59"/>
      <c r="G29" s="59"/>
      <c r="H29" s="59"/>
      <c r="I29" s="59"/>
      <c r="J29" s="59"/>
      <c r="K29" s="76"/>
      <c r="L29" s="63">
        <v>0</v>
      </c>
      <c r="M29" s="63"/>
    </row>
    <row r="30" spans="1:13" ht="14.25" customHeight="1">
      <c r="A30" s="59"/>
      <c r="B30" s="60">
        <v>23</v>
      </c>
      <c r="C30" s="73"/>
      <c r="D30" s="59"/>
      <c r="E30" s="59"/>
      <c r="F30" s="59"/>
      <c r="G30" s="59"/>
      <c r="H30" s="59"/>
      <c r="I30" s="59"/>
      <c r="J30" s="59"/>
      <c r="K30" s="76"/>
      <c r="L30" s="63">
        <v>0</v>
      </c>
      <c r="M30" s="63"/>
    </row>
    <row r="31" spans="1:13" ht="14.25" customHeight="1">
      <c r="A31" s="59"/>
      <c r="B31" s="60">
        <v>24</v>
      </c>
      <c r="C31" s="73"/>
      <c r="D31" s="59"/>
      <c r="E31" s="59"/>
      <c r="F31" s="59"/>
      <c r="G31" s="59"/>
      <c r="H31" s="59"/>
      <c r="I31" s="59"/>
      <c r="J31" s="59"/>
      <c r="K31" s="76"/>
      <c r="L31" s="63">
        <v>0</v>
      </c>
      <c r="M31" s="63"/>
    </row>
    <row r="32" spans="1:13" ht="14.25" customHeight="1">
      <c r="A32" s="59"/>
      <c r="B32" s="60">
        <v>25</v>
      </c>
      <c r="C32" s="73"/>
      <c r="D32" s="59"/>
      <c r="E32" s="59"/>
      <c r="F32" s="59"/>
      <c r="G32" s="59"/>
      <c r="H32" s="59"/>
      <c r="I32" s="59"/>
      <c r="J32" s="59"/>
      <c r="K32" s="76"/>
      <c r="L32" s="63">
        <v>0</v>
      </c>
      <c r="M32" s="63"/>
    </row>
    <row r="33" spans="1:13" ht="14.25" customHeight="1">
      <c r="A33" s="59"/>
      <c r="B33" s="60">
        <v>26</v>
      </c>
      <c r="C33" s="73"/>
      <c r="D33" s="59"/>
      <c r="E33" s="59"/>
      <c r="F33" s="59"/>
      <c r="G33" s="59"/>
      <c r="H33" s="59"/>
      <c r="I33" s="59"/>
      <c r="J33" s="59"/>
      <c r="K33" s="76"/>
      <c r="L33" s="63">
        <v>0</v>
      </c>
      <c r="M33" s="63"/>
    </row>
    <row r="34" spans="1:13" ht="14.25" customHeight="1">
      <c r="A34" s="59"/>
      <c r="B34" s="60">
        <v>27</v>
      </c>
      <c r="C34" s="73"/>
      <c r="D34" s="59"/>
      <c r="E34" s="59"/>
      <c r="F34" s="59"/>
      <c r="G34" s="59"/>
      <c r="H34" s="59"/>
      <c r="I34" s="59"/>
      <c r="J34" s="59"/>
      <c r="K34" s="76"/>
      <c r="L34" s="63">
        <v>0</v>
      </c>
      <c r="M34" s="63"/>
    </row>
    <row r="35" spans="1:13" ht="14.25" customHeight="1">
      <c r="A35" s="59"/>
      <c r="B35" s="60">
        <v>28</v>
      </c>
      <c r="C35" s="73"/>
      <c r="D35" s="59"/>
      <c r="E35" s="59"/>
      <c r="F35" s="59"/>
      <c r="G35" s="59"/>
      <c r="H35" s="59"/>
      <c r="I35" s="59"/>
      <c r="J35" s="59"/>
      <c r="K35" s="76"/>
      <c r="L35" s="63">
        <v>0</v>
      </c>
      <c r="M35" s="63"/>
    </row>
    <row r="36" spans="1:13" ht="14.25" customHeight="1">
      <c r="A36" s="59"/>
      <c r="B36" s="60">
        <v>29</v>
      </c>
      <c r="C36" s="73"/>
      <c r="D36" s="59"/>
      <c r="E36" s="59"/>
      <c r="F36" s="59"/>
      <c r="G36" s="59"/>
      <c r="H36" s="59"/>
      <c r="I36" s="59"/>
      <c r="J36" s="59"/>
      <c r="K36" s="76"/>
      <c r="L36" s="63">
        <v>0</v>
      </c>
      <c r="M36" s="63"/>
    </row>
    <row r="37" spans="1:13" ht="14.25" customHeight="1">
      <c r="A37" s="59"/>
      <c r="B37" s="60">
        <v>30</v>
      </c>
      <c r="C37" s="73"/>
      <c r="D37" s="59"/>
      <c r="E37" s="59"/>
      <c r="F37" s="59"/>
      <c r="G37" s="59"/>
      <c r="H37" s="59"/>
      <c r="I37" s="59"/>
      <c r="J37" s="59"/>
      <c r="K37" s="76"/>
      <c r="L37" s="63">
        <v>0</v>
      </c>
      <c r="M37" s="63"/>
    </row>
    <row r="38" spans="1:13" ht="14.25" customHeight="1">
      <c r="A38" s="59"/>
      <c r="B38" s="60">
        <v>31</v>
      </c>
      <c r="C38" s="73"/>
      <c r="D38" s="59"/>
      <c r="E38" s="59"/>
      <c r="F38" s="59"/>
      <c r="G38" s="59"/>
      <c r="H38" s="59"/>
      <c r="I38" s="59"/>
      <c r="J38" s="59"/>
      <c r="K38" s="76"/>
      <c r="L38" s="63">
        <v>0</v>
      </c>
      <c r="M38" s="63"/>
    </row>
    <row r="39" spans="1:13" ht="14.25" customHeight="1">
      <c r="A39" s="59"/>
      <c r="B39" s="60">
        <v>32</v>
      </c>
      <c r="C39" s="73"/>
      <c r="D39" s="59"/>
      <c r="E39" s="59"/>
      <c r="F39" s="59"/>
      <c r="G39" s="59"/>
      <c r="H39" s="59"/>
      <c r="I39" s="59"/>
      <c r="J39" s="59"/>
      <c r="K39" s="76"/>
      <c r="L39" s="63">
        <v>0</v>
      </c>
      <c r="M39" s="63"/>
    </row>
    <row r="40" spans="1:13" ht="14.25" customHeight="1">
      <c r="A40" s="59"/>
      <c r="B40" s="60">
        <v>33</v>
      </c>
      <c r="C40" s="73"/>
      <c r="D40" s="59"/>
      <c r="E40" s="59"/>
      <c r="F40" s="59"/>
      <c r="G40" s="59"/>
      <c r="H40" s="59"/>
      <c r="I40" s="59"/>
      <c r="J40" s="59"/>
      <c r="K40" s="76"/>
      <c r="L40" s="63">
        <v>0</v>
      </c>
      <c r="M40" s="63"/>
    </row>
    <row r="41" spans="1:13" ht="14.25" customHeight="1">
      <c r="A41" s="59"/>
      <c r="B41" s="60">
        <v>34</v>
      </c>
      <c r="C41" s="73"/>
      <c r="D41" s="59"/>
      <c r="E41" s="59"/>
      <c r="F41" s="59"/>
      <c r="G41" s="59"/>
      <c r="H41" s="59"/>
      <c r="I41" s="59"/>
      <c r="J41" s="59"/>
      <c r="K41" s="76"/>
      <c r="L41" s="63">
        <v>0</v>
      </c>
      <c r="M41" s="63"/>
    </row>
    <row r="42" spans="1:13" ht="14.25" customHeight="1">
      <c r="A42" s="59"/>
      <c r="B42" s="60">
        <v>35</v>
      </c>
      <c r="C42" s="73"/>
      <c r="D42" s="59"/>
      <c r="E42" s="59"/>
      <c r="F42" s="59"/>
      <c r="G42" s="59"/>
      <c r="H42" s="59"/>
      <c r="I42" s="59"/>
      <c r="J42" s="59"/>
      <c r="K42" s="76"/>
      <c r="L42" s="63">
        <v>0</v>
      </c>
      <c r="M42" s="63"/>
    </row>
    <row r="43" spans="1:13" ht="14.25" customHeight="1">
      <c r="A43" s="59"/>
      <c r="B43" s="60">
        <v>36</v>
      </c>
      <c r="C43" s="73"/>
      <c r="D43" s="59"/>
      <c r="E43" s="59"/>
      <c r="F43" s="59"/>
      <c r="G43" s="59"/>
      <c r="H43" s="59"/>
      <c r="I43" s="59"/>
      <c r="J43" s="59"/>
      <c r="K43" s="76"/>
      <c r="L43" s="63">
        <v>0</v>
      </c>
      <c r="M43" s="63"/>
    </row>
    <row r="44" spans="1:13" ht="14.25" customHeight="1">
      <c r="A44" s="59"/>
      <c r="B44" s="60">
        <v>37</v>
      </c>
      <c r="C44" s="73"/>
      <c r="D44" s="59"/>
      <c r="E44" s="59"/>
      <c r="F44" s="59"/>
      <c r="G44" s="59"/>
      <c r="H44" s="59"/>
      <c r="I44" s="59"/>
      <c r="J44" s="59"/>
      <c r="K44" s="76"/>
      <c r="L44" s="63">
        <v>0</v>
      </c>
      <c r="M44" s="63"/>
    </row>
    <row r="45" spans="1:13" ht="14.25" customHeight="1">
      <c r="A45" s="59"/>
      <c r="B45" s="60">
        <v>38</v>
      </c>
      <c r="C45" s="73"/>
      <c r="D45" s="59"/>
      <c r="E45" s="59"/>
      <c r="F45" s="59"/>
      <c r="G45" s="59"/>
      <c r="H45" s="59"/>
      <c r="I45" s="59"/>
      <c r="J45" s="59"/>
      <c r="K45" s="76"/>
      <c r="L45" s="63">
        <v>0</v>
      </c>
      <c r="M45" s="63"/>
    </row>
    <row r="46" spans="1:13" ht="14.25" customHeight="1">
      <c r="A46" s="59"/>
      <c r="B46" s="60">
        <v>39</v>
      </c>
      <c r="C46" s="73"/>
      <c r="D46" s="59"/>
      <c r="E46" s="59"/>
      <c r="F46" s="59"/>
      <c r="G46" s="59"/>
      <c r="H46" s="59"/>
      <c r="I46" s="59"/>
      <c r="J46" s="59"/>
      <c r="K46" s="76"/>
      <c r="L46" s="63">
        <v>0</v>
      </c>
      <c r="M46" s="63"/>
    </row>
    <row r="47" spans="1:13" ht="14.25" customHeight="1">
      <c r="A47" s="59"/>
      <c r="B47" s="60">
        <v>40</v>
      </c>
      <c r="C47" s="73"/>
      <c r="D47" s="59"/>
      <c r="E47" s="59"/>
      <c r="F47" s="59"/>
      <c r="G47" s="59"/>
      <c r="H47" s="59"/>
      <c r="I47" s="59"/>
      <c r="J47" s="59"/>
      <c r="K47" s="76"/>
      <c r="L47" s="63">
        <v>0</v>
      </c>
      <c r="M47" s="63"/>
    </row>
    <row r="48" spans="1:13" ht="14.25" customHeight="1">
      <c r="A48" s="59"/>
      <c r="B48" s="60">
        <v>41</v>
      </c>
      <c r="C48" s="73"/>
      <c r="D48" s="59"/>
      <c r="E48" s="59"/>
      <c r="F48" s="59"/>
      <c r="G48" s="59"/>
      <c r="H48" s="59"/>
      <c r="I48" s="59"/>
      <c r="J48" s="59"/>
      <c r="K48" s="76"/>
      <c r="L48" s="63">
        <v>0</v>
      </c>
      <c r="M48" s="63"/>
    </row>
    <row r="49" spans="1:13" ht="14.25" customHeight="1">
      <c r="A49" s="59"/>
      <c r="B49" s="60">
        <v>42</v>
      </c>
      <c r="C49" s="73"/>
      <c r="D49" s="59"/>
      <c r="E49" s="59"/>
      <c r="F49" s="59"/>
      <c r="G49" s="59"/>
      <c r="H49" s="59"/>
      <c r="I49" s="59"/>
      <c r="J49" s="59"/>
      <c r="K49" s="76"/>
      <c r="L49" s="63">
        <v>0</v>
      </c>
      <c r="M49" s="63"/>
    </row>
    <row r="50" spans="1:13" ht="14.25" customHeight="1">
      <c r="A50" s="59"/>
      <c r="B50" s="60">
        <v>43</v>
      </c>
      <c r="C50" s="73"/>
      <c r="D50" s="59"/>
      <c r="E50" s="59"/>
      <c r="F50" s="59"/>
      <c r="G50" s="59"/>
      <c r="H50" s="59"/>
      <c r="I50" s="59"/>
      <c r="J50" s="59"/>
      <c r="K50" s="76"/>
      <c r="L50" s="63">
        <v>0</v>
      </c>
      <c r="M50" s="63"/>
    </row>
    <row r="51" spans="1:13" ht="14.25" customHeight="1">
      <c r="A51" s="59"/>
      <c r="B51" s="60">
        <v>44</v>
      </c>
      <c r="C51" s="73"/>
      <c r="D51" s="59"/>
      <c r="E51" s="59"/>
      <c r="F51" s="59"/>
      <c r="G51" s="59"/>
      <c r="H51" s="59"/>
      <c r="I51" s="59"/>
      <c r="J51" s="59"/>
      <c r="K51" s="76"/>
      <c r="L51" s="63">
        <v>0</v>
      </c>
      <c r="M51" s="63"/>
    </row>
    <row r="52" spans="1:13" ht="14.25" customHeight="1">
      <c r="A52" s="59"/>
      <c r="B52" s="60">
        <v>45</v>
      </c>
      <c r="C52" s="73"/>
      <c r="D52" s="59"/>
      <c r="E52" s="59"/>
      <c r="F52" s="59"/>
      <c r="G52" s="59"/>
      <c r="H52" s="59"/>
      <c r="I52" s="59"/>
      <c r="J52" s="59"/>
      <c r="K52" s="76"/>
      <c r="L52" s="63">
        <v>0</v>
      </c>
      <c r="M52" s="63"/>
    </row>
    <row r="53" spans="1:13" ht="14.25" customHeight="1">
      <c r="A53" s="59"/>
      <c r="B53" s="60">
        <v>46</v>
      </c>
      <c r="C53" s="73"/>
      <c r="D53" s="59"/>
      <c r="E53" s="59"/>
      <c r="F53" s="59"/>
      <c r="G53" s="59"/>
      <c r="H53" s="59"/>
      <c r="I53" s="59"/>
      <c r="J53" s="59"/>
      <c r="K53" s="76"/>
      <c r="L53" s="63">
        <v>0</v>
      </c>
      <c r="M53" s="63"/>
    </row>
    <row r="54" spans="1:13" ht="14.25" customHeight="1">
      <c r="A54" s="59"/>
      <c r="B54" s="60">
        <v>47</v>
      </c>
      <c r="C54" s="73"/>
      <c r="D54" s="59"/>
      <c r="E54" s="59"/>
      <c r="F54" s="59"/>
      <c r="G54" s="59"/>
      <c r="H54" s="59"/>
      <c r="I54" s="59"/>
      <c r="J54" s="59"/>
      <c r="K54" s="76"/>
      <c r="L54" s="63">
        <v>0</v>
      </c>
      <c r="M54" s="63"/>
    </row>
    <row r="55" spans="1:13" ht="14.25" customHeight="1">
      <c r="A55" s="59"/>
      <c r="B55" s="60">
        <v>48</v>
      </c>
      <c r="C55" s="73"/>
      <c r="D55" s="59"/>
      <c r="E55" s="59"/>
      <c r="F55" s="59"/>
      <c r="G55" s="59"/>
      <c r="H55" s="59"/>
      <c r="I55" s="59"/>
      <c r="J55" s="59"/>
      <c r="K55" s="76"/>
      <c r="L55" s="63">
        <v>0</v>
      </c>
      <c r="M55" s="63"/>
    </row>
    <row r="56" spans="1:13" ht="14.25" customHeight="1">
      <c r="A56" s="59"/>
      <c r="B56" s="60">
        <v>49</v>
      </c>
      <c r="C56" s="73"/>
      <c r="D56" s="59"/>
      <c r="E56" s="59"/>
      <c r="F56" s="59"/>
      <c r="G56" s="59"/>
      <c r="H56" s="59"/>
      <c r="I56" s="59"/>
      <c r="J56" s="59"/>
      <c r="K56" s="76"/>
      <c r="L56" s="63">
        <v>0</v>
      </c>
      <c r="M56" s="63"/>
    </row>
    <row r="57" spans="1:13" ht="14.25" customHeight="1">
      <c r="A57" s="59"/>
      <c r="B57" s="60">
        <v>50</v>
      </c>
      <c r="C57" s="73"/>
      <c r="D57" s="59"/>
      <c r="E57" s="59"/>
      <c r="F57" s="59"/>
      <c r="G57" s="59"/>
      <c r="H57" s="59"/>
      <c r="I57" s="59"/>
      <c r="J57" s="59"/>
      <c r="K57" s="76"/>
      <c r="L57" s="63">
        <v>0</v>
      </c>
      <c r="M57" s="63"/>
    </row>
    <row r="58" spans="1:13" ht="14.25" customHeight="1">
      <c r="A58" s="59"/>
      <c r="B58" s="60">
        <v>51</v>
      </c>
      <c r="C58" s="73"/>
      <c r="D58" s="59"/>
      <c r="E58" s="59"/>
      <c r="F58" s="59"/>
      <c r="G58" s="59"/>
      <c r="H58" s="59"/>
      <c r="I58" s="59"/>
      <c r="J58" s="59"/>
      <c r="K58" s="76"/>
      <c r="L58" s="63">
        <v>0</v>
      </c>
      <c r="M58" s="63"/>
    </row>
    <row r="59" spans="1:13" ht="14.25" customHeight="1">
      <c r="A59" s="59"/>
      <c r="B59" s="60">
        <v>52</v>
      </c>
      <c r="C59" s="73"/>
      <c r="D59" s="59"/>
      <c r="E59" s="59"/>
      <c r="F59" s="59"/>
      <c r="G59" s="59"/>
      <c r="H59" s="59"/>
      <c r="I59" s="59"/>
      <c r="J59" s="59"/>
      <c r="K59" s="76"/>
      <c r="L59" s="63">
        <v>0</v>
      </c>
      <c r="M59" s="63"/>
    </row>
    <row r="60" spans="1:13" ht="14.25" customHeight="1">
      <c r="A60" s="59"/>
      <c r="B60" s="60">
        <v>53</v>
      </c>
      <c r="C60" s="73"/>
      <c r="D60" s="59"/>
      <c r="E60" s="59"/>
      <c r="F60" s="59"/>
      <c r="G60" s="59"/>
      <c r="H60" s="59"/>
      <c r="I60" s="59"/>
      <c r="J60" s="59"/>
      <c r="K60" s="76"/>
      <c r="L60" s="63">
        <v>0</v>
      </c>
      <c r="M60" s="63"/>
    </row>
    <row r="61" spans="1:13" ht="14.25" customHeight="1">
      <c r="A61" s="59"/>
      <c r="B61" s="60">
        <v>54</v>
      </c>
      <c r="C61" s="73"/>
      <c r="D61" s="59"/>
      <c r="E61" s="59"/>
      <c r="F61" s="59"/>
      <c r="G61" s="59"/>
      <c r="H61" s="59"/>
      <c r="I61" s="59"/>
      <c r="J61" s="59"/>
      <c r="K61" s="76"/>
      <c r="L61" s="63">
        <v>0</v>
      </c>
      <c r="M61" s="63"/>
    </row>
    <row r="62" spans="1:13" ht="14.25" customHeight="1">
      <c r="A62" s="59"/>
      <c r="B62" s="60">
        <v>55</v>
      </c>
      <c r="C62" s="73"/>
      <c r="D62" s="59"/>
      <c r="E62" s="59"/>
      <c r="F62" s="59"/>
      <c r="G62" s="59"/>
      <c r="H62" s="59"/>
      <c r="I62" s="59"/>
      <c r="J62" s="59"/>
      <c r="K62" s="76"/>
      <c r="L62" s="63">
        <v>0</v>
      </c>
      <c r="M62" s="63"/>
    </row>
    <row r="63" spans="1:13" ht="14.25" customHeight="1">
      <c r="A63" s="59"/>
      <c r="B63" s="60">
        <v>56</v>
      </c>
      <c r="C63" s="73"/>
      <c r="D63" s="59"/>
      <c r="E63" s="59"/>
      <c r="F63" s="59"/>
      <c r="G63" s="59"/>
      <c r="H63" s="59"/>
      <c r="I63" s="59"/>
      <c r="J63" s="59"/>
      <c r="K63" s="76"/>
      <c r="L63" s="63">
        <v>0</v>
      </c>
      <c r="M63" s="63"/>
    </row>
    <row r="64" spans="1:13" ht="14.25" customHeight="1">
      <c r="A64" s="59"/>
      <c r="B64" s="60">
        <v>57</v>
      </c>
      <c r="C64" s="73"/>
      <c r="D64" s="59"/>
      <c r="E64" s="59"/>
      <c r="F64" s="59"/>
      <c r="G64" s="59"/>
      <c r="H64" s="59"/>
      <c r="I64" s="59"/>
      <c r="J64" s="59"/>
      <c r="K64" s="76"/>
      <c r="L64" s="63">
        <v>0</v>
      </c>
      <c r="M64" s="63"/>
    </row>
    <row r="65" spans="1:13" ht="14.25" customHeight="1">
      <c r="A65" s="59"/>
      <c r="B65" s="60">
        <v>58</v>
      </c>
      <c r="C65" s="73"/>
      <c r="D65" s="59"/>
      <c r="E65" s="59"/>
      <c r="F65" s="59"/>
      <c r="G65" s="59"/>
      <c r="H65" s="59"/>
      <c r="I65" s="59"/>
      <c r="J65" s="59"/>
      <c r="K65" s="76"/>
      <c r="L65" s="63">
        <v>0</v>
      </c>
      <c r="M65" s="63"/>
    </row>
    <row r="66" spans="1:13" ht="14.25" customHeight="1">
      <c r="A66" s="59"/>
      <c r="B66" s="60">
        <v>59</v>
      </c>
      <c r="C66" s="73"/>
      <c r="D66" s="59"/>
      <c r="E66" s="59"/>
      <c r="F66" s="59"/>
      <c r="G66" s="59"/>
      <c r="H66" s="59"/>
      <c r="I66" s="59"/>
      <c r="J66" s="59"/>
      <c r="K66" s="76"/>
      <c r="L66" s="63">
        <v>0</v>
      </c>
      <c r="M66" s="63"/>
    </row>
    <row r="67" spans="1:13" ht="14.25" customHeight="1">
      <c r="A67" s="59"/>
      <c r="B67" s="60">
        <v>60</v>
      </c>
      <c r="C67" s="73"/>
      <c r="D67" s="59"/>
      <c r="E67" s="59"/>
      <c r="F67" s="59"/>
      <c r="G67" s="59"/>
      <c r="H67" s="59"/>
      <c r="I67" s="59"/>
      <c r="J67" s="59"/>
      <c r="K67" s="76"/>
      <c r="L67" s="63">
        <v>0</v>
      </c>
      <c r="M67" s="63"/>
    </row>
    <row r="68" spans="1:13" ht="14.25" customHeight="1">
      <c r="A68" s="59"/>
      <c r="B68" s="60">
        <v>61</v>
      </c>
      <c r="C68" s="73"/>
      <c r="D68" s="59"/>
      <c r="E68" s="59"/>
      <c r="F68" s="59"/>
      <c r="G68" s="59"/>
      <c r="H68" s="59"/>
      <c r="I68" s="59"/>
      <c r="J68" s="59"/>
      <c r="K68" s="76"/>
      <c r="L68" s="63">
        <v>0</v>
      </c>
      <c r="M68" s="63"/>
    </row>
    <row r="69" spans="1:13" ht="14.25" customHeight="1">
      <c r="A69" s="59"/>
      <c r="B69" s="60">
        <v>62</v>
      </c>
      <c r="C69" s="73"/>
      <c r="D69" s="59"/>
      <c r="E69" s="59"/>
      <c r="F69" s="59"/>
      <c r="G69" s="59"/>
      <c r="H69" s="59"/>
      <c r="I69" s="59"/>
      <c r="J69" s="59"/>
      <c r="K69" s="76"/>
      <c r="L69" s="63">
        <v>0</v>
      </c>
      <c r="M69" s="63"/>
    </row>
    <row r="70" spans="1:13" ht="14.25" customHeight="1">
      <c r="A70" s="59"/>
      <c r="B70" s="60">
        <v>63</v>
      </c>
      <c r="C70" s="73"/>
      <c r="D70" s="59"/>
      <c r="E70" s="59"/>
      <c r="F70" s="59"/>
      <c r="G70" s="59"/>
      <c r="H70" s="59"/>
      <c r="I70" s="59"/>
      <c r="J70" s="59"/>
      <c r="K70" s="76"/>
      <c r="L70" s="63">
        <v>0</v>
      </c>
      <c r="M70" s="63"/>
    </row>
    <row r="71" spans="1:13" ht="14.25" customHeight="1">
      <c r="A71" s="59"/>
      <c r="B71" s="60">
        <v>64</v>
      </c>
      <c r="C71" s="73"/>
      <c r="D71" s="59"/>
      <c r="E71" s="59"/>
      <c r="F71" s="59"/>
      <c r="G71" s="59"/>
      <c r="H71" s="59"/>
      <c r="I71" s="59"/>
      <c r="J71" s="59"/>
      <c r="K71" s="76"/>
      <c r="L71" s="63">
        <v>0</v>
      </c>
      <c r="M71" s="63"/>
    </row>
    <row r="72" spans="1:13" ht="14.25" customHeight="1">
      <c r="A72" s="59"/>
      <c r="B72" s="60">
        <v>65</v>
      </c>
      <c r="C72" s="73"/>
      <c r="D72" s="59"/>
      <c r="E72" s="59"/>
      <c r="F72" s="59"/>
      <c r="G72" s="59"/>
      <c r="H72" s="59"/>
      <c r="I72" s="59"/>
      <c r="J72" s="59"/>
      <c r="K72" s="76"/>
      <c r="L72" s="63">
        <v>0</v>
      </c>
      <c r="M72" s="63"/>
    </row>
    <row r="73" spans="1:13" ht="14.25" customHeight="1">
      <c r="A73" s="59"/>
      <c r="B73" s="60">
        <v>66</v>
      </c>
      <c r="C73" s="73"/>
      <c r="D73" s="59"/>
      <c r="E73" s="59"/>
      <c r="F73" s="59"/>
      <c r="G73" s="59"/>
      <c r="H73" s="59"/>
      <c r="I73" s="59"/>
      <c r="J73" s="59"/>
      <c r="K73" s="76"/>
      <c r="L73" s="63">
        <v>0</v>
      </c>
      <c r="M73" s="63"/>
    </row>
    <row r="74" spans="1:13" ht="14.25" customHeight="1">
      <c r="A74" s="59"/>
      <c r="B74" s="60">
        <v>67</v>
      </c>
      <c r="C74" s="73"/>
      <c r="D74" s="59"/>
      <c r="E74" s="59"/>
      <c r="F74" s="59"/>
      <c r="G74" s="59"/>
      <c r="H74" s="59"/>
      <c r="I74" s="59"/>
      <c r="J74" s="59"/>
      <c r="K74" s="76"/>
      <c r="L74" s="63">
        <v>0</v>
      </c>
      <c r="M74" s="63"/>
    </row>
    <row r="75" spans="1:13" ht="14.25" customHeight="1">
      <c r="A75" s="59"/>
      <c r="B75" s="60">
        <v>68</v>
      </c>
      <c r="C75" s="73"/>
      <c r="D75" s="59"/>
      <c r="E75" s="59"/>
      <c r="F75" s="59"/>
      <c r="G75" s="59"/>
      <c r="H75" s="59"/>
      <c r="I75" s="59"/>
      <c r="J75" s="59"/>
      <c r="K75" s="76"/>
      <c r="L75" s="63">
        <v>0</v>
      </c>
      <c r="M75" s="63"/>
    </row>
    <row r="76" spans="1:13" ht="14.25" customHeight="1">
      <c r="A76" s="59"/>
      <c r="B76" s="60">
        <v>69</v>
      </c>
      <c r="C76" s="73"/>
      <c r="D76" s="59"/>
      <c r="E76" s="59"/>
      <c r="F76" s="59"/>
      <c r="G76" s="59"/>
      <c r="H76" s="59"/>
      <c r="I76" s="59"/>
      <c r="J76" s="59"/>
      <c r="K76" s="76"/>
      <c r="L76" s="63">
        <v>0</v>
      </c>
      <c r="M76" s="63"/>
    </row>
    <row r="77" spans="1:13" ht="14.25" customHeight="1">
      <c r="A77" s="59"/>
      <c r="B77" s="60">
        <v>70</v>
      </c>
      <c r="C77" s="73"/>
      <c r="D77" s="59"/>
      <c r="E77" s="59"/>
      <c r="F77" s="59"/>
      <c r="G77" s="59"/>
      <c r="H77" s="59"/>
      <c r="I77" s="59"/>
      <c r="J77" s="59"/>
      <c r="K77" s="76"/>
      <c r="L77" s="63">
        <v>0</v>
      </c>
      <c r="M77" s="63"/>
    </row>
    <row r="78" spans="1:13" ht="14.25" customHeight="1">
      <c r="A78" s="59"/>
      <c r="B78" s="60">
        <v>71</v>
      </c>
      <c r="C78" s="73"/>
      <c r="D78" s="59"/>
      <c r="E78" s="59"/>
      <c r="F78" s="59"/>
      <c r="G78" s="59"/>
      <c r="H78" s="59"/>
      <c r="I78" s="59"/>
      <c r="J78" s="59"/>
      <c r="K78" s="76"/>
      <c r="L78" s="63">
        <v>0</v>
      </c>
      <c r="M78" s="63"/>
    </row>
    <row r="79" spans="1:13" ht="14.25" customHeight="1">
      <c r="A79" s="59"/>
      <c r="B79" s="60">
        <v>72</v>
      </c>
      <c r="C79" s="73"/>
      <c r="D79" s="59"/>
      <c r="E79" s="59"/>
      <c r="F79" s="59"/>
      <c r="G79" s="59"/>
      <c r="H79" s="59"/>
      <c r="I79" s="59"/>
      <c r="J79" s="59"/>
      <c r="K79" s="76"/>
      <c r="L79" s="63">
        <v>0</v>
      </c>
      <c r="M79" s="63"/>
    </row>
    <row r="80" spans="1:13" ht="14.25" customHeight="1">
      <c r="A80" s="59"/>
      <c r="B80" s="60">
        <v>73</v>
      </c>
      <c r="C80" s="73"/>
      <c r="D80" s="59"/>
      <c r="E80" s="59"/>
      <c r="F80" s="59"/>
      <c r="G80" s="59"/>
      <c r="H80" s="59"/>
      <c r="I80" s="59"/>
      <c r="J80" s="59"/>
      <c r="K80" s="76"/>
      <c r="L80" s="63">
        <v>0</v>
      </c>
      <c r="M80" s="63"/>
    </row>
    <row r="81" spans="1:13" ht="14.25" customHeight="1">
      <c r="A81" s="59"/>
      <c r="B81" s="60">
        <v>74</v>
      </c>
      <c r="C81" s="73"/>
      <c r="D81" s="59"/>
      <c r="E81" s="59"/>
      <c r="F81" s="59"/>
      <c r="G81" s="59"/>
      <c r="H81" s="59"/>
      <c r="I81" s="59"/>
      <c r="J81" s="59"/>
      <c r="K81" s="76"/>
      <c r="L81" s="63">
        <v>0</v>
      </c>
      <c r="M81" s="63"/>
    </row>
    <row r="82" spans="1:13" ht="14.25" customHeight="1">
      <c r="A82" s="59"/>
      <c r="B82" s="60">
        <v>75</v>
      </c>
      <c r="C82" s="73"/>
      <c r="D82" s="59"/>
      <c r="E82" s="59"/>
      <c r="F82" s="59"/>
      <c r="G82" s="59"/>
      <c r="H82" s="59"/>
      <c r="I82" s="59"/>
      <c r="J82" s="59"/>
      <c r="K82" s="76"/>
      <c r="L82" s="63">
        <v>0</v>
      </c>
      <c r="M82" s="63"/>
    </row>
    <row r="83" spans="1:13" ht="14.25" customHeight="1">
      <c r="A83" s="59"/>
      <c r="B83" s="60">
        <v>76</v>
      </c>
      <c r="C83" s="73"/>
      <c r="D83" s="59"/>
      <c r="E83" s="59"/>
      <c r="F83" s="59"/>
      <c r="G83" s="59"/>
      <c r="H83" s="59"/>
      <c r="I83" s="59"/>
      <c r="J83" s="59"/>
      <c r="K83" s="76"/>
      <c r="L83" s="63">
        <v>0</v>
      </c>
      <c r="M83" s="63"/>
    </row>
    <row r="84" spans="1:13" ht="14.25" customHeight="1">
      <c r="A84" s="59"/>
      <c r="B84" s="60">
        <v>77</v>
      </c>
      <c r="C84" s="73"/>
      <c r="D84" s="59"/>
      <c r="E84" s="59"/>
      <c r="F84" s="59"/>
      <c r="G84" s="59"/>
      <c r="H84" s="59"/>
      <c r="I84" s="59"/>
      <c r="J84" s="59"/>
      <c r="K84" s="76"/>
      <c r="L84" s="63">
        <v>0</v>
      </c>
      <c r="M84" s="63"/>
    </row>
    <row r="85" spans="1:13" ht="14.25" customHeight="1">
      <c r="A85" s="59"/>
      <c r="B85" s="60">
        <v>78</v>
      </c>
      <c r="C85" s="73"/>
      <c r="D85" s="59"/>
      <c r="E85" s="59"/>
      <c r="F85" s="59"/>
      <c r="G85" s="59"/>
      <c r="H85" s="59"/>
      <c r="I85" s="59"/>
      <c r="J85" s="59"/>
      <c r="K85" s="76"/>
      <c r="L85" s="63">
        <v>0</v>
      </c>
      <c r="M85" s="63"/>
    </row>
    <row r="86" spans="1:13" ht="14.25" customHeight="1">
      <c r="A86" s="59"/>
      <c r="B86" s="60">
        <v>79</v>
      </c>
      <c r="C86" s="73"/>
      <c r="D86" s="59"/>
      <c r="E86" s="59"/>
      <c r="F86" s="59"/>
      <c r="G86" s="59"/>
      <c r="H86" s="59"/>
      <c r="I86" s="59"/>
      <c r="J86" s="59"/>
      <c r="K86" s="76"/>
      <c r="L86" s="63">
        <v>0</v>
      </c>
      <c r="M86" s="63"/>
    </row>
    <row r="87" spans="1:13" ht="14.25" customHeight="1">
      <c r="A87" s="59"/>
      <c r="B87" s="60">
        <v>80</v>
      </c>
      <c r="C87" s="73"/>
      <c r="D87" s="59"/>
      <c r="E87" s="59"/>
      <c r="F87" s="59"/>
      <c r="G87" s="59"/>
      <c r="H87" s="59"/>
      <c r="I87" s="59"/>
      <c r="J87" s="59"/>
      <c r="K87" s="76"/>
      <c r="L87" s="63">
        <v>0</v>
      </c>
      <c r="M87" s="63"/>
    </row>
    <row r="88" spans="1:13" ht="14.25" customHeight="1">
      <c r="A88" s="59"/>
      <c r="B88" s="60">
        <v>81</v>
      </c>
      <c r="C88" s="73"/>
      <c r="D88" s="59"/>
      <c r="E88" s="59"/>
      <c r="F88" s="59"/>
      <c r="G88" s="59"/>
      <c r="H88" s="59"/>
      <c r="I88" s="59"/>
      <c r="J88" s="59"/>
      <c r="K88" s="76"/>
      <c r="L88" s="63">
        <v>0</v>
      </c>
      <c r="M88" s="63"/>
    </row>
    <row r="89" spans="1:13" ht="14.25" customHeight="1">
      <c r="A89" s="59"/>
      <c r="B89" s="60">
        <v>82</v>
      </c>
      <c r="C89" s="73"/>
      <c r="D89" s="59"/>
      <c r="E89" s="59"/>
      <c r="F89" s="59"/>
      <c r="G89" s="59"/>
      <c r="H89" s="59"/>
      <c r="I89" s="59"/>
      <c r="J89" s="59"/>
      <c r="K89" s="76"/>
      <c r="L89" s="63">
        <v>0</v>
      </c>
      <c r="M89" s="63"/>
    </row>
    <row r="90" spans="1:13" ht="14.25" customHeight="1">
      <c r="A90" s="59"/>
      <c r="B90" s="60">
        <v>83</v>
      </c>
      <c r="C90" s="73"/>
      <c r="D90" s="59"/>
      <c r="E90" s="59"/>
      <c r="F90" s="59"/>
      <c r="G90" s="59"/>
      <c r="H90" s="59"/>
      <c r="I90" s="59"/>
      <c r="J90" s="59"/>
      <c r="K90" s="76"/>
      <c r="L90" s="63">
        <v>0</v>
      </c>
      <c r="M90" s="63"/>
    </row>
    <row r="91" spans="1:13" ht="14.25" customHeight="1">
      <c r="A91" s="59"/>
      <c r="B91" s="60">
        <v>84</v>
      </c>
      <c r="C91" s="73"/>
      <c r="D91" s="59"/>
      <c r="E91" s="59"/>
      <c r="F91" s="59"/>
      <c r="G91" s="59"/>
      <c r="H91" s="59"/>
      <c r="I91" s="59"/>
      <c r="J91" s="59"/>
      <c r="K91" s="76"/>
      <c r="L91" s="63">
        <v>0</v>
      </c>
      <c r="M91" s="63"/>
    </row>
    <row r="92" spans="1:13" ht="14.25" customHeight="1">
      <c r="A92" s="59"/>
      <c r="B92" s="60">
        <v>85</v>
      </c>
      <c r="C92" s="73"/>
      <c r="D92" s="59"/>
      <c r="E92" s="59"/>
      <c r="F92" s="59"/>
      <c r="G92" s="59"/>
      <c r="H92" s="59"/>
      <c r="I92" s="59"/>
      <c r="J92" s="59"/>
      <c r="K92" s="76"/>
      <c r="L92" s="63">
        <v>0</v>
      </c>
      <c r="M92" s="63"/>
    </row>
    <row r="93" spans="1:13" ht="14.25" customHeight="1">
      <c r="A93" s="59"/>
      <c r="B93" s="60">
        <v>86</v>
      </c>
      <c r="C93" s="73"/>
      <c r="D93" s="59"/>
      <c r="E93" s="59"/>
      <c r="F93" s="59"/>
      <c r="G93" s="59"/>
      <c r="H93" s="59"/>
      <c r="I93" s="59"/>
      <c r="J93" s="59"/>
      <c r="K93" s="76"/>
      <c r="L93" s="63">
        <v>0</v>
      </c>
      <c r="M93" s="63"/>
    </row>
    <row r="94" spans="1:13" ht="14.25" customHeight="1">
      <c r="A94" s="59"/>
      <c r="B94" s="60">
        <v>87</v>
      </c>
      <c r="C94" s="73"/>
      <c r="D94" s="59"/>
      <c r="E94" s="59"/>
      <c r="F94" s="59"/>
      <c r="G94" s="59"/>
      <c r="H94" s="59"/>
      <c r="I94" s="59"/>
      <c r="J94" s="59"/>
      <c r="K94" s="76"/>
      <c r="L94" s="63">
        <v>0</v>
      </c>
      <c r="M94" s="63"/>
    </row>
    <row r="95" spans="1:13" ht="14.25" customHeight="1">
      <c r="A95" s="59"/>
      <c r="B95" s="60">
        <v>88</v>
      </c>
      <c r="C95" s="73"/>
      <c r="D95" s="59"/>
      <c r="E95" s="59"/>
      <c r="F95" s="59"/>
      <c r="G95" s="59"/>
      <c r="H95" s="59"/>
      <c r="I95" s="59"/>
      <c r="J95" s="59"/>
      <c r="K95" s="76"/>
      <c r="L95" s="63">
        <v>0</v>
      </c>
      <c r="M95" s="63"/>
    </row>
    <row r="96" spans="1:13" ht="14.25" customHeight="1">
      <c r="A96" s="59"/>
      <c r="B96" s="60">
        <v>89</v>
      </c>
      <c r="C96" s="73"/>
      <c r="D96" s="59"/>
      <c r="E96" s="59"/>
      <c r="F96" s="59"/>
      <c r="G96" s="59"/>
      <c r="H96" s="59"/>
      <c r="I96" s="59"/>
      <c r="J96" s="59"/>
      <c r="K96" s="76"/>
      <c r="L96" s="63">
        <v>0</v>
      </c>
      <c r="M96" s="63"/>
    </row>
    <row r="97" spans="1:13" ht="14.25" customHeight="1">
      <c r="A97" s="59"/>
      <c r="B97" s="60">
        <v>90</v>
      </c>
      <c r="C97" s="73"/>
      <c r="D97" s="59"/>
      <c r="E97" s="59"/>
      <c r="F97" s="59"/>
      <c r="G97" s="59"/>
      <c r="H97" s="59"/>
      <c r="I97" s="59"/>
      <c r="J97" s="59"/>
      <c r="K97" s="76"/>
      <c r="L97" s="63">
        <v>0</v>
      </c>
      <c r="M97" s="63"/>
    </row>
    <row r="98" spans="1:13" ht="14.25" customHeight="1">
      <c r="A98" s="59"/>
      <c r="B98" s="60">
        <v>91</v>
      </c>
      <c r="C98" s="73"/>
      <c r="D98" s="59"/>
      <c r="E98" s="59"/>
      <c r="F98" s="59"/>
      <c r="G98" s="59"/>
      <c r="H98" s="59"/>
      <c r="I98" s="59"/>
      <c r="J98" s="59"/>
      <c r="K98" s="76"/>
      <c r="L98" s="63">
        <v>0</v>
      </c>
      <c r="M98" s="63"/>
    </row>
    <row r="99" spans="1:13" ht="14.25" customHeight="1">
      <c r="A99" s="59"/>
      <c r="B99" s="60">
        <v>92</v>
      </c>
      <c r="C99" s="73"/>
      <c r="D99" s="59"/>
      <c r="E99" s="59"/>
      <c r="F99" s="59"/>
      <c r="G99" s="59"/>
      <c r="H99" s="59"/>
      <c r="I99" s="59"/>
      <c r="J99" s="59"/>
      <c r="K99" s="76"/>
      <c r="L99" s="63">
        <v>0</v>
      </c>
      <c r="M99" s="63"/>
    </row>
    <row r="100" spans="1:13" ht="14.25" customHeight="1">
      <c r="A100" s="59"/>
      <c r="B100" s="60">
        <v>93</v>
      </c>
      <c r="C100" s="73"/>
      <c r="D100" s="59"/>
      <c r="E100" s="59"/>
      <c r="F100" s="59"/>
      <c r="G100" s="59"/>
      <c r="H100" s="59"/>
      <c r="I100" s="59"/>
      <c r="J100" s="59"/>
      <c r="K100" s="76"/>
      <c r="L100" s="63">
        <v>0</v>
      </c>
      <c r="M100" s="63"/>
    </row>
    <row r="101" spans="1:13" ht="14.25" customHeight="1">
      <c r="A101" s="59"/>
      <c r="B101" s="60">
        <v>94</v>
      </c>
      <c r="C101" s="73"/>
      <c r="D101" s="59"/>
      <c r="E101" s="59"/>
      <c r="F101" s="59"/>
      <c r="G101" s="59"/>
      <c r="H101" s="59"/>
      <c r="I101" s="59"/>
      <c r="J101" s="59"/>
      <c r="K101" s="76"/>
      <c r="L101" s="63">
        <v>0</v>
      </c>
      <c r="M101" s="63"/>
    </row>
    <row r="102" spans="1:13" ht="14.25" customHeight="1">
      <c r="A102" s="59"/>
      <c r="B102" s="60">
        <v>95</v>
      </c>
      <c r="C102" s="73"/>
      <c r="D102" s="59"/>
      <c r="E102" s="59"/>
      <c r="F102" s="59"/>
      <c r="G102" s="59"/>
      <c r="H102" s="59"/>
      <c r="I102" s="59"/>
      <c r="J102" s="59"/>
      <c r="K102" s="76"/>
      <c r="L102" s="63">
        <v>0</v>
      </c>
      <c r="M102" s="63"/>
    </row>
    <row r="103" spans="1:13" ht="14.25" customHeight="1">
      <c r="A103" s="59"/>
      <c r="B103" s="60">
        <v>96</v>
      </c>
      <c r="C103" s="73"/>
      <c r="D103" s="59"/>
      <c r="E103" s="59"/>
      <c r="F103" s="59"/>
      <c r="G103" s="59"/>
      <c r="H103" s="59"/>
      <c r="I103" s="59"/>
      <c r="J103" s="59"/>
      <c r="K103" s="76"/>
      <c r="L103" s="63">
        <v>0</v>
      </c>
      <c r="M103" s="63"/>
    </row>
    <row r="104" spans="1:13" ht="14.25" customHeight="1">
      <c r="A104" s="59"/>
      <c r="B104" s="60">
        <v>97</v>
      </c>
      <c r="C104" s="73"/>
      <c r="D104" s="59"/>
      <c r="E104" s="59"/>
      <c r="F104" s="59"/>
      <c r="G104" s="59"/>
      <c r="H104" s="59"/>
      <c r="I104" s="59"/>
      <c r="J104" s="59"/>
      <c r="K104" s="76"/>
      <c r="L104" s="63">
        <v>0</v>
      </c>
      <c r="M104" s="63"/>
    </row>
    <row r="105" spans="1:13" ht="14.25" customHeight="1">
      <c r="A105" s="59"/>
      <c r="B105" s="60">
        <v>98</v>
      </c>
      <c r="C105" s="73"/>
      <c r="D105" s="59"/>
      <c r="E105" s="59"/>
      <c r="F105" s="59"/>
      <c r="G105" s="59"/>
      <c r="H105" s="59"/>
      <c r="I105" s="59"/>
      <c r="J105" s="59"/>
      <c r="K105" s="76"/>
      <c r="L105" s="63">
        <v>0</v>
      </c>
      <c r="M105" s="63"/>
    </row>
    <row r="106" spans="1:13" ht="14.25" customHeight="1">
      <c r="A106" s="59"/>
      <c r="B106" s="60">
        <v>99</v>
      </c>
      <c r="C106" s="73"/>
      <c r="D106" s="59"/>
      <c r="E106" s="59"/>
      <c r="F106" s="59"/>
      <c r="G106" s="59"/>
      <c r="H106" s="59"/>
      <c r="I106" s="59"/>
      <c r="J106" s="59"/>
      <c r="K106" s="76"/>
      <c r="L106" s="63">
        <v>0</v>
      </c>
      <c r="M106" s="63"/>
    </row>
    <row r="107" spans="1:13" ht="14.25" customHeight="1">
      <c r="A107" s="59"/>
      <c r="B107" s="60">
        <v>100</v>
      </c>
      <c r="C107" s="73"/>
      <c r="D107" s="59"/>
      <c r="E107" s="59"/>
      <c r="F107" s="59"/>
      <c r="G107" s="59"/>
      <c r="H107" s="59"/>
      <c r="I107" s="59"/>
      <c r="J107" s="59"/>
      <c r="K107" s="76"/>
      <c r="L107" s="63">
        <v>0</v>
      </c>
      <c r="M107" s="63"/>
    </row>
    <row r="108" spans="1:13">
      <c r="C108" s="57"/>
    </row>
    <row r="109" spans="1:13">
      <c r="C109" s="57"/>
    </row>
    <row r="110" spans="1:13">
      <c r="C110" s="57"/>
    </row>
    <row r="111" spans="1:13">
      <c r="C111" s="57"/>
    </row>
    <row r="112" spans="1:13">
      <c r="C112" s="57"/>
    </row>
    <row r="113" spans="3:3">
      <c r="C113" s="57"/>
    </row>
    <row r="114" spans="3:3">
      <c r="C114" s="57"/>
    </row>
    <row r="115" spans="3:3">
      <c r="C115" s="57"/>
    </row>
    <row r="116" spans="3:3">
      <c r="C116" s="57"/>
    </row>
    <row r="117" spans="3:3">
      <c r="C117" s="57"/>
    </row>
    <row r="118" spans="3:3">
      <c r="C118" s="57"/>
    </row>
    <row r="119" spans="3:3">
      <c r="C119" s="57"/>
    </row>
    <row r="120" spans="3:3">
      <c r="C120" s="57"/>
    </row>
    <row r="121" spans="3:3">
      <c r="C121" s="57"/>
    </row>
    <row r="122" spans="3:3">
      <c r="C122" s="57"/>
    </row>
    <row r="123" spans="3:3">
      <c r="C123" s="57"/>
    </row>
    <row r="124" spans="3:3">
      <c r="C124" s="57"/>
    </row>
    <row r="125" spans="3:3">
      <c r="C125" s="57"/>
    </row>
    <row r="126" spans="3:3">
      <c r="C126" s="57"/>
    </row>
    <row r="127" spans="3:3">
      <c r="C127" s="57"/>
    </row>
    <row r="128" spans="3:3">
      <c r="C128" s="57"/>
    </row>
    <row r="129" spans="3:3">
      <c r="C129" s="57"/>
    </row>
  </sheetData>
  <autoFilter ref="B7:M107"/>
  <mergeCells count="3">
    <mergeCell ref="A2:C2"/>
    <mergeCell ref="A4:M4"/>
    <mergeCell ref="A5:M5"/>
  </mergeCells>
  <phoneticPr fontId="4" type="noConversion"/>
  <dataValidations count="2">
    <dataValidation type="list" allowBlank="1" showInputMessage="1" showErrorMessage="1" sqref="H8:H107">
      <formula1>"Dinheiro, Cheque, Transferência Bancária, DOC, TED"</formula1>
    </dataValidation>
    <dataValidation type="list" allowBlank="1" showInputMessage="1" showErrorMessage="1" sqref="I8:I107">
      <formula1>"Nota Fiscal, Cupom Fiscal, Recibo, RPA, Boleto Bancário, GPS, DARF, GRF"</formula1>
    </dataValidation>
  </dataValidations>
  <pageMargins left="0.78740157480314965" right="0.78740157480314965" top="0.98425196850393704" bottom="0.98425196850393704" header="0.11811023622047245" footer="0.51181102362204722"/>
  <pageSetup paperSize="9" scale="40" fitToHeight="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&amp;L&amp;8Relatório Trimestral de Prestação de Contas do Contrato de Gestão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G75"/>
  <sheetViews>
    <sheetView showGridLines="0" topLeftCell="A31" zoomScale="110" zoomScaleNormal="110" zoomScalePageLayoutView="70" workbookViewId="0">
      <selection activeCell="E16" sqref="E16"/>
    </sheetView>
  </sheetViews>
  <sheetFormatPr defaultRowHeight="12.75"/>
  <cols>
    <col min="1" max="1" width="2.5703125" style="1" customWidth="1"/>
    <col min="2" max="2" width="50.7109375" style="1" customWidth="1"/>
    <col min="3" max="3" width="28.7109375" style="1" customWidth="1"/>
    <col min="4" max="4" width="6.28515625" style="1" customWidth="1"/>
    <col min="5" max="5" width="50.7109375" style="1" customWidth="1"/>
    <col min="6" max="6" width="28.7109375" style="1" customWidth="1"/>
    <col min="7" max="7" width="1.42578125" style="1" customWidth="1"/>
    <col min="8" max="16384" width="9.140625" style="1"/>
  </cols>
  <sheetData>
    <row r="1" spans="1:7">
      <c r="A1" s="276" t="s">
        <v>17</v>
      </c>
      <c r="B1" s="277"/>
      <c r="C1" s="278"/>
      <c r="D1" s="278"/>
      <c r="E1" s="278"/>
    </row>
    <row r="2" spans="1:7" ht="45" customHeight="1">
      <c r="A2" s="359" t="s">
        <v>394</v>
      </c>
      <c r="B2" s="359"/>
      <c r="C2" s="359"/>
      <c r="D2" s="359"/>
      <c r="E2" s="359"/>
      <c r="F2"/>
    </row>
    <row r="3" spans="1:7" ht="29.25" customHeight="1">
      <c r="A3" s="359" t="s">
        <v>371</v>
      </c>
      <c r="B3" s="359"/>
      <c r="C3" s="359"/>
      <c r="D3" s="359"/>
      <c r="E3" s="359"/>
    </row>
    <row r="4" spans="1:7" ht="42" customHeight="1">
      <c r="A4" s="359" t="s">
        <v>372</v>
      </c>
      <c r="B4" s="359"/>
      <c r="C4" s="359"/>
      <c r="D4" s="359"/>
      <c r="E4" s="359"/>
    </row>
    <row r="5" spans="1:7" ht="29.25" customHeight="1">
      <c r="A5" s="359" t="s">
        <v>373</v>
      </c>
      <c r="B5" s="359"/>
      <c r="C5" s="359"/>
      <c r="D5" s="359"/>
      <c r="E5" s="359"/>
    </row>
    <row r="6" spans="1:7" ht="26.25" customHeight="1">
      <c r="A6" s="359"/>
      <c r="B6" s="359"/>
      <c r="C6" s="359"/>
      <c r="D6" s="359"/>
      <c r="E6" s="359"/>
    </row>
    <row r="8" spans="1:7" ht="13.5" thickBot="1"/>
    <row r="9" spans="1:7" ht="21.75" customHeight="1">
      <c r="B9" s="361" t="s">
        <v>0</v>
      </c>
      <c r="C9" s="361"/>
      <c r="D9" s="361"/>
      <c r="E9" s="361"/>
      <c r="F9" s="361"/>
      <c r="G9" s="361"/>
    </row>
    <row r="10" spans="1:7" ht="21.75" customHeight="1" thickBot="1">
      <c r="B10" s="362" t="s">
        <v>18</v>
      </c>
      <c r="C10" s="362"/>
      <c r="D10" s="362"/>
      <c r="E10" s="362"/>
      <c r="F10" s="362"/>
      <c r="G10" s="362"/>
    </row>
    <row r="11" spans="1:7" ht="13.5" customHeight="1" thickBot="1">
      <c r="B11" s="266"/>
      <c r="C11" s="266"/>
      <c r="D11" s="266"/>
      <c r="E11" s="266"/>
      <c r="F11" s="266"/>
      <c r="G11" s="266"/>
    </row>
    <row r="12" spans="1:7" ht="36" customHeight="1">
      <c r="B12" s="363" t="s">
        <v>19</v>
      </c>
      <c r="C12" s="364"/>
      <c r="D12" s="10"/>
      <c r="E12" s="363" t="s">
        <v>20</v>
      </c>
      <c r="F12" s="363"/>
      <c r="G12" s="10"/>
    </row>
    <row r="13" spans="1:7">
      <c r="B13" s="360" t="s">
        <v>21</v>
      </c>
      <c r="C13" s="360"/>
      <c r="E13" s="360" t="s">
        <v>21</v>
      </c>
      <c r="F13" s="360"/>
    </row>
    <row r="14" spans="1:7" ht="17.25" customHeight="1">
      <c r="B14" s="77" t="s">
        <v>22</v>
      </c>
      <c r="C14" s="90">
        <v>0</v>
      </c>
      <c r="E14" s="220" t="s">
        <v>23</v>
      </c>
      <c r="F14" s="221">
        <v>0</v>
      </c>
    </row>
    <row r="15" spans="1:7" ht="18.75" customHeight="1">
      <c r="B15" s="77" t="s">
        <v>24</v>
      </c>
      <c r="C15" s="90">
        <f>SUM(C16:C21)</f>
        <v>0</v>
      </c>
      <c r="E15" s="220" t="s">
        <v>25</v>
      </c>
      <c r="F15" s="221">
        <f>F16+F17</f>
        <v>0</v>
      </c>
      <c r="G15" s="7">
        <f>'04.Demons_Analitico'!F159</f>
        <v>0</v>
      </c>
    </row>
    <row r="16" spans="1:7" ht="25.5" customHeight="1">
      <c r="B16" s="274" t="s">
        <v>369</v>
      </c>
      <c r="C16" s="80">
        <v>0</v>
      </c>
      <c r="E16" s="222" t="s">
        <v>26</v>
      </c>
      <c r="F16" s="223">
        <f>'04.Demons_Analitico'!F153</f>
        <v>0</v>
      </c>
    </row>
    <row r="17" spans="2:6" ht="14.25" customHeight="1">
      <c r="B17" s="274" t="s">
        <v>370</v>
      </c>
      <c r="C17" s="80">
        <v>0</v>
      </c>
      <c r="E17" s="224" t="s">
        <v>27</v>
      </c>
      <c r="F17" s="223">
        <f>'04.Demons_Analitico'!F157</f>
        <v>0</v>
      </c>
    </row>
    <row r="18" spans="2:6" ht="14.25" customHeight="1">
      <c r="B18" s="274" t="s">
        <v>27</v>
      </c>
      <c r="C18" s="80">
        <v>0</v>
      </c>
      <c r="E18" s="224"/>
      <c r="F18" s="223"/>
    </row>
    <row r="19" spans="2:6" ht="14.25" customHeight="1">
      <c r="B19" s="274" t="s">
        <v>63</v>
      </c>
      <c r="C19" s="80">
        <v>0</v>
      </c>
      <c r="E19" s="224"/>
      <c r="F19" s="223"/>
    </row>
    <row r="20" spans="2:6" ht="24" customHeight="1">
      <c r="B20" s="241" t="s">
        <v>367</v>
      </c>
      <c r="C20" s="80">
        <v>0</v>
      </c>
      <c r="E20" s="261"/>
      <c r="F20" s="262"/>
    </row>
    <row r="21" spans="2:6">
      <c r="B21" s="274" t="s">
        <v>368</v>
      </c>
      <c r="C21" s="80">
        <v>0</v>
      </c>
      <c r="E21" s="261"/>
      <c r="F21" s="262"/>
    </row>
    <row r="22" spans="2:6">
      <c r="B22" s="329" t="s">
        <v>28</v>
      </c>
      <c r="C22" s="193">
        <f>C14+C15</f>
        <v>0</v>
      </c>
      <c r="E22" s="198" t="s">
        <v>29</v>
      </c>
      <c r="F22" s="199">
        <f>F14+F15</f>
        <v>0</v>
      </c>
    </row>
    <row r="23" spans="2:6" ht="24.75" customHeight="1">
      <c r="B23" s="286" t="s">
        <v>30</v>
      </c>
      <c r="C23" s="90">
        <f>C24+C28</f>
        <v>0</v>
      </c>
      <c r="E23" s="220" t="s">
        <v>31</v>
      </c>
      <c r="F23" s="227">
        <f>F24+F28</f>
        <v>0</v>
      </c>
    </row>
    <row r="24" spans="2:6" ht="14.25" customHeight="1">
      <c r="B24" s="274" t="s">
        <v>32</v>
      </c>
      <c r="C24" s="90">
        <f>SUM(C25:C27)</f>
        <v>0</v>
      </c>
      <c r="E24" s="228" t="s">
        <v>33</v>
      </c>
      <c r="F24" s="229">
        <f>F25+F26</f>
        <v>0</v>
      </c>
    </row>
    <row r="25" spans="2:6" ht="14.25" customHeight="1">
      <c r="B25" s="287" t="s">
        <v>34</v>
      </c>
      <c r="C25" s="80">
        <v>0</v>
      </c>
      <c r="E25" s="230" t="s">
        <v>34</v>
      </c>
      <c r="F25" s="226">
        <v>0</v>
      </c>
    </row>
    <row r="26" spans="2:6" ht="14.25" customHeight="1">
      <c r="B26" s="287" t="s">
        <v>414</v>
      </c>
      <c r="C26" s="80">
        <v>0</v>
      </c>
      <c r="E26" s="91" t="s">
        <v>35</v>
      </c>
      <c r="F26" s="226">
        <v>0</v>
      </c>
    </row>
    <row r="27" spans="2:6" ht="14.25" customHeight="1">
      <c r="B27" s="287" t="s">
        <v>35</v>
      </c>
      <c r="C27" s="80">
        <v>0</v>
      </c>
    </row>
    <row r="28" spans="2:6" ht="14.25" customHeight="1">
      <c r="B28" s="89" t="s">
        <v>36</v>
      </c>
      <c r="C28" s="90">
        <f>SUM(C29:C30)</f>
        <v>0</v>
      </c>
      <c r="E28" s="89"/>
      <c r="F28" s="316"/>
    </row>
    <row r="29" spans="2:6" ht="14.25" customHeight="1">
      <c r="B29" s="91" t="s">
        <v>34</v>
      </c>
      <c r="C29" s="80">
        <v>0</v>
      </c>
      <c r="E29" s="263"/>
      <c r="F29" s="262"/>
    </row>
    <row r="30" spans="2:6" ht="14.25" customHeight="1">
      <c r="B30" s="285" t="s">
        <v>35</v>
      </c>
      <c r="C30" s="80">
        <v>0</v>
      </c>
      <c r="E30" s="263"/>
      <c r="F30" s="262"/>
    </row>
    <row r="31" spans="2:6">
      <c r="B31" s="88" t="s">
        <v>37</v>
      </c>
      <c r="C31" s="78">
        <f>C14+C15-C23</f>
        <v>0</v>
      </c>
      <c r="E31" s="279" t="s">
        <v>38</v>
      </c>
      <c r="F31" s="201">
        <f>F22-F23</f>
        <v>0</v>
      </c>
    </row>
    <row r="32" spans="2:6" ht="21.75" customHeight="1">
      <c r="E32" s="196"/>
      <c r="F32" s="196"/>
    </row>
    <row r="33" spans="2:6" ht="21.75" customHeight="1">
      <c r="B33" s="358" t="s">
        <v>39</v>
      </c>
      <c r="C33" s="358"/>
      <c r="E33" s="357" t="s">
        <v>40</v>
      </c>
      <c r="F33" s="357"/>
    </row>
    <row r="34" spans="2:6" ht="12" customHeight="1">
      <c r="B34" s="77" t="s">
        <v>41</v>
      </c>
      <c r="C34" s="80">
        <v>0</v>
      </c>
      <c r="E34" s="225" t="s">
        <v>41</v>
      </c>
      <c r="F34" s="226">
        <v>0</v>
      </c>
    </row>
    <row r="35" spans="2:6" ht="12" customHeight="1">
      <c r="B35" s="77" t="s">
        <v>42</v>
      </c>
      <c r="C35" s="80">
        <v>0</v>
      </c>
      <c r="E35" s="225" t="s">
        <v>42</v>
      </c>
      <c r="F35" s="226">
        <v>0</v>
      </c>
    </row>
    <row r="36" spans="2:6" ht="15" customHeight="1">
      <c r="B36" s="210" t="s">
        <v>43</v>
      </c>
      <c r="C36" s="264">
        <f>-C34+C35</f>
        <v>0</v>
      </c>
      <c r="E36" s="210" t="s">
        <v>44</v>
      </c>
      <c r="F36" s="265">
        <f>-F34+F35</f>
        <v>0</v>
      </c>
    </row>
    <row r="37" spans="2:6" ht="15" customHeight="1">
      <c r="E37" s="202"/>
      <c r="F37" s="202"/>
    </row>
    <row r="38" spans="2:6" ht="34.5" customHeight="1">
      <c r="B38" s="365" t="s">
        <v>354</v>
      </c>
      <c r="C38" s="365"/>
      <c r="D38" s="365"/>
      <c r="E38" s="365"/>
      <c r="F38" s="269">
        <f>C36+F36</f>
        <v>0</v>
      </c>
    </row>
    <row r="39" spans="2:6" ht="17.25" customHeight="1">
      <c r="E39" s="202"/>
      <c r="F39" s="202"/>
    </row>
    <row r="40" spans="2:6" ht="31.5">
      <c r="B40" s="209" t="s">
        <v>45</v>
      </c>
      <c r="C40" s="267">
        <f>C31-C36</f>
        <v>0</v>
      </c>
      <c r="E40" s="280" t="s">
        <v>46</v>
      </c>
      <c r="F40" s="268">
        <f>F31-F36</f>
        <v>0</v>
      </c>
    </row>
    <row r="41" spans="2:6">
      <c r="B41" s="83"/>
      <c r="C41" s="83"/>
      <c r="E41" s="197"/>
      <c r="F41" s="197"/>
    </row>
    <row r="42" spans="2:6" ht="27.75" customHeight="1">
      <c r="B42" s="358" t="s">
        <v>363</v>
      </c>
      <c r="C42" s="358"/>
      <c r="E42" s="358" t="s">
        <v>364</v>
      </c>
      <c r="F42" s="358"/>
    </row>
    <row r="43" spans="2:6" ht="12.75" customHeight="1">
      <c r="B43" s="92" t="s">
        <v>47</v>
      </c>
      <c r="C43" s="93">
        <f>C31</f>
        <v>0</v>
      </c>
      <c r="E43" s="92" t="s">
        <v>360</v>
      </c>
      <c r="F43" s="93">
        <f>F31</f>
        <v>0</v>
      </c>
    </row>
    <row r="44" spans="2:6">
      <c r="B44" s="94" t="s">
        <v>48</v>
      </c>
      <c r="C44" s="90">
        <f>C45+C46</f>
        <v>0</v>
      </c>
      <c r="E44" s="94" t="s">
        <v>361</v>
      </c>
      <c r="F44" s="90">
        <f>F45+F46</f>
        <v>0</v>
      </c>
    </row>
    <row r="45" spans="2:6">
      <c r="B45" s="91" t="s">
        <v>49</v>
      </c>
      <c r="C45" s="80">
        <v>0</v>
      </c>
      <c r="E45" s="91" t="s">
        <v>102</v>
      </c>
      <c r="F45" s="80">
        <v>0</v>
      </c>
    </row>
    <row r="46" spans="2:6">
      <c r="B46" s="91" t="s">
        <v>50</v>
      </c>
      <c r="C46" s="80">
        <v>0</v>
      </c>
      <c r="E46" s="91"/>
      <c r="F46" s="80"/>
    </row>
    <row r="47" spans="2:6">
      <c r="B47" s="88" t="s">
        <v>51</v>
      </c>
      <c r="C47" s="78">
        <f>C43-C44</f>
        <v>0</v>
      </c>
      <c r="E47" s="88" t="s">
        <v>362</v>
      </c>
      <c r="F47" s="78">
        <f>F43-F44</f>
        <v>0</v>
      </c>
    </row>
    <row r="48" spans="2:6">
      <c r="B48" s="83"/>
      <c r="C48" s="83"/>
      <c r="E48" s="197"/>
      <c r="F48" s="197"/>
    </row>
    <row r="49" spans="2:6">
      <c r="B49" s="83"/>
      <c r="C49" s="83"/>
      <c r="E49" s="197"/>
      <c r="F49" s="197"/>
    </row>
    <row r="50" spans="2:6">
      <c r="E50" s="356"/>
      <c r="F50" s="356"/>
    </row>
    <row r="51" spans="2:6">
      <c r="E51" s="203"/>
      <c r="F51" s="204"/>
    </row>
    <row r="52" spans="2:6">
      <c r="E52" s="205"/>
      <c r="F52" s="195"/>
    </row>
    <row r="53" spans="2:6">
      <c r="E53" s="206"/>
      <c r="F53" s="194"/>
    </row>
    <row r="54" spans="2:6">
      <c r="E54" s="206"/>
      <c r="F54" s="194"/>
    </row>
    <row r="55" spans="2:6">
      <c r="E55" s="207"/>
      <c r="F55" s="208"/>
    </row>
    <row r="56" spans="2:6">
      <c r="B56" s="83"/>
      <c r="C56" s="83"/>
      <c r="E56" s="83"/>
      <c r="F56" s="83"/>
    </row>
    <row r="57" spans="2:6">
      <c r="B57" s="83"/>
      <c r="C57" s="83"/>
      <c r="E57" s="83"/>
      <c r="F57" s="83"/>
    </row>
    <row r="58" spans="2:6">
      <c r="B58" s="83"/>
      <c r="C58" s="83"/>
      <c r="E58" s="83"/>
      <c r="F58" s="83"/>
    </row>
    <row r="59" spans="2:6">
      <c r="B59" s="83"/>
      <c r="C59" s="83"/>
      <c r="E59" s="83"/>
      <c r="F59" s="83"/>
    </row>
    <row r="60" spans="2:6">
      <c r="B60" s="83"/>
      <c r="C60" s="83"/>
      <c r="E60" s="83"/>
      <c r="F60" s="83"/>
    </row>
    <row r="61" spans="2:6">
      <c r="B61" s="83"/>
      <c r="C61" s="83"/>
      <c r="E61" s="83"/>
      <c r="F61" s="83"/>
    </row>
    <row r="62" spans="2:6">
      <c r="B62" s="83"/>
      <c r="C62" s="83"/>
      <c r="E62" s="83"/>
      <c r="F62" s="83"/>
    </row>
    <row r="63" spans="2:6">
      <c r="B63" s="83"/>
      <c r="C63" s="83"/>
      <c r="E63" s="83"/>
      <c r="F63" s="83"/>
    </row>
    <row r="64" spans="2:6">
      <c r="B64" s="83"/>
      <c r="C64" s="83"/>
      <c r="E64" s="83"/>
      <c r="F64" s="83"/>
    </row>
    <row r="65" spans="2:6">
      <c r="B65" s="83"/>
      <c r="C65" s="83"/>
      <c r="E65" s="83"/>
      <c r="F65" s="83"/>
    </row>
    <row r="66" spans="2:6">
      <c r="B66" s="83"/>
      <c r="C66" s="83"/>
      <c r="E66" s="83"/>
      <c r="F66" s="83"/>
    </row>
    <row r="67" spans="2:6">
      <c r="B67" s="83"/>
      <c r="C67" s="83"/>
      <c r="E67" s="83"/>
      <c r="F67" s="83"/>
    </row>
    <row r="68" spans="2:6">
      <c r="B68" s="83"/>
      <c r="C68" s="83"/>
      <c r="E68" s="83"/>
      <c r="F68" s="83"/>
    </row>
    <row r="69" spans="2:6">
      <c r="B69" s="83"/>
      <c r="C69" s="83"/>
      <c r="E69" s="83"/>
      <c r="F69" s="83"/>
    </row>
    <row r="70" spans="2:6">
      <c r="B70" s="83"/>
      <c r="C70" s="83"/>
      <c r="E70" s="83"/>
      <c r="F70" s="83"/>
    </row>
    <row r="71" spans="2:6">
      <c r="B71" s="83"/>
      <c r="C71" s="83"/>
      <c r="E71" s="83"/>
      <c r="F71" s="83"/>
    </row>
    <row r="74" spans="2:6">
      <c r="E74" s="81"/>
    </row>
    <row r="75" spans="2:6">
      <c r="E75" s="82"/>
    </row>
  </sheetData>
  <mergeCells count="17">
    <mergeCell ref="A2:E2"/>
    <mergeCell ref="E50:F50"/>
    <mergeCell ref="E33:F33"/>
    <mergeCell ref="B42:C42"/>
    <mergeCell ref="A5:E5"/>
    <mergeCell ref="A3:E3"/>
    <mergeCell ref="A4:E4"/>
    <mergeCell ref="A6:E6"/>
    <mergeCell ref="B33:C33"/>
    <mergeCell ref="B13:C13"/>
    <mergeCell ref="E13:F13"/>
    <mergeCell ref="B9:G9"/>
    <mergeCell ref="B10:G10"/>
    <mergeCell ref="B12:C12"/>
    <mergeCell ref="E12:F12"/>
    <mergeCell ref="B38:E38"/>
    <mergeCell ref="E42:F42"/>
  </mergeCells>
  <pageMargins left="0.74803149606299213" right="0.74803149606299213" top="1.5748031496062993" bottom="0.98425196850393704" header="0.27559055118110237" footer="0.51181102362204722"/>
  <pageSetup paperSize="9" scale="46" orientation="landscape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&amp;CPage &amp;P&amp;RRelatório de Prestação de Contas Trimestral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K79"/>
  <sheetViews>
    <sheetView showGridLines="0" tabSelected="1" showRuler="0" showWhiteSpace="0" topLeftCell="A34" zoomScalePageLayoutView="85" workbookViewId="0">
      <selection activeCell="B68" sqref="B68"/>
    </sheetView>
  </sheetViews>
  <sheetFormatPr defaultColWidth="2" defaultRowHeight="12.75"/>
  <cols>
    <col min="1" max="1" width="5.28515625" style="1" customWidth="1"/>
    <col min="2" max="2" width="58.7109375" style="1" customWidth="1"/>
    <col min="3" max="5" width="20.7109375" style="1" customWidth="1"/>
    <col min="6" max="6" width="19.140625" style="1" customWidth="1"/>
    <col min="7" max="7" width="2" style="1"/>
    <col min="8" max="8" width="19.140625" style="1" customWidth="1"/>
    <col min="9" max="9" width="27.140625" style="1" customWidth="1"/>
    <col min="10" max="16384" width="2" style="1"/>
  </cols>
  <sheetData>
    <row r="1" spans="1:9" ht="16.5" customHeight="1">
      <c r="A1" s="281"/>
      <c r="B1" s="281"/>
      <c r="C1" s="281"/>
      <c r="D1" s="281"/>
      <c r="E1" s="281"/>
    </row>
    <row r="2" spans="1:9" ht="145.5" customHeight="1">
      <c r="A2" s="366" t="s">
        <v>411</v>
      </c>
      <c r="B2" s="366"/>
      <c r="C2" s="366"/>
      <c r="D2" s="366"/>
      <c r="E2" s="366"/>
    </row>
    <row r="3" spans="1:9" ht="13.5" thickBot="1"/>
    <row r="4" spans="1:9" ht="21.75" customHeight="1">
      <c r="A4" s="361" t="s">
        <v>0</v>
      </c>
      <c r="B4" s="361"/>
      <c r="C4" s="361"/>
      <c r="D4" s="361"/>
      <c r="E4" s="361"/>
      <c r="F4" s="361"/>
      <c r="G4" s="361"/>
      <c r="H4" s="361"/>
      <c r="I4" s="361"/>
    </row>
    <row r="5" spans="1:9" ht="21.75" customHeight="1" thickBot="1">
      <c r="A5" s="362" t="s">
        <v>305</v>
      </c>
      <c r="B5" s="362"/>
      <c r="C5" s="362"/>
      <c r="D5" s="362"/>
      <c r="E5" s="362"/>
      <c r="F5" s="362"/>
      <c r="G5" s="362"/>
      <c r="H5" s="362"/>
      <c r="I5" s="362"/>
    </row>
    <row r="7" spans="1:9" ht="27" customHeight="1">
      <c r="A7" s="378" t="s">
        <v>52</v>
      </c>
      <c r="B7" s="378"/>
      <c r="C7" s="378"/>
      <c r="D7" s="378"/>
      <c r="E7" s="378"/>
      <c r="F7" s="378"/>
      <c r="G7" s="378"/>
      <c r="H7" s="378"/>
      <c r="I7" s="378"/>
    </row>
    <row r="8" spans="1:9" ht="30" customHeight="1" thickBot="1">
      <c r="A8" s="378"/>
      <c r="B8" s="378"/>
      <c r="C8" s="378"/>
      <c r="D8" s="378"/>
      <c r="E8" s="378"/>
      <c r="F8" s="378"/>
      <c r="G8" s="378"/>
      <c r="H8" s="378"/>
      <c r="I8" s="378"/>
    </row>
    <row r="9" spans="1:9" ht="31.5" customHeight="1" thickBot="1">
      <c r="A9" s="361" t="s">
        <v>374</v>
      </c>
      <c r="B9" s="380"/>
      <c r="C9" s="283" t="s">
        <v>54</v>
      </c>
      <c r="D9" s="283" t="s">
        <v>54</v>
      </c>
      <c r="E9" s="283" t="s">
        <v>54</v>
      </c>
      <c r="F9" s="315" t="s">
        <v>55</v>
      </c>
      <c r="G9" s="289"/>
      <c r="H9" s="376" t="s">
        <v>55</v>
      </c>
      <c r="I9" s="377"/>
    </row>
    <row r="10" spans="1:9" ht="29.25" customHeight="1" thickBot="1">
      <c r="A10" s="362"/>
      <c r="B10" s="382"/>
      <c r="C10" s="87" t="s">
        <v>56</v>
      </c>
      <c r="D10" s="87" t="s">
        <v>56</v>
      </c>
      <c r="E10" s="87" t="s">
        <v>56</v>
      </c>
      <c r="F10" s="87" t="s">
        <v>56</v>
      </c>
      <c r="G10" s="289"/>
      <c r="H10" s="87" t="s">
        <v>379</v>
      </c>
      <c r="I10" s="303" t="s">
        <v>380</v>
      </c>
    </row>
    <row r="11" spans="1:9" ht="16.5" customHeight="1">
      <c r="A11" s="1" t="s">
        <v>57</v>
      </c>
      <c r="B11" s="1" t="s">
        <v>58</v>
      </c>
      <c r="C11" s="8"/>
      <c r="D11" s="8"/>
      <c r="E11" s="8"/>
      <c r="F11" s="8"/>
      <c r="G11" s="289"/>
      <c r="H11" s="8"/>
      <c r="I11" s="8"/>
    </row>
    <row r="12" spans="1:9" ht="16.5" customHeight="1">
      <c r="A12" s="1" t="s">
        <v>57</v>
      </c>
      <c r="B12" s="1" t="s">
        <v>59</v>
      </c>
      <c r="C12" s="8">
        <f>'04.Demons_Analitico'!C15</f>
        <v>0</v>
      </c>
      <c r="D12" s="8">
        <f>'04.Demons_Analitico'!D15</f>
        <v>0</v>
      </c>
      <c r="E12" s="8">
        <f>'04.Demons_Analitico'!E15</f>
        <v>0</v>
      </c>
      <c r="F12" s="8">
        <f>'04.Demons_Analitico'!F15</f>
        <v>0</v>
      </c>
      <c r="G12" s="289"/>
      <c r="H12" s="8">
        <v>0</v>
      </c>
      <c r="I12" s="8">
        <v>0</v>
      </c>
    </row>
    <row r="13" spans="1:9" ht="16.5" customHeight="1">
      <c r="A13" s="1" t="s">
        <v>60</v>
      </c>
      <c r="B13" s="1" t="s">
        <v>61</v>
      </c>
      <c r="C13" s="8">
        <f>'04.Demons_Analitico'!C16</f>
        <v>0</v>
      </c>
      <c r="D13" s="8">
        <f>'04.Demons_Analitico'!D16</f>
        <v>0</v>
      </c>
      <c r="E13" s="8">
        <f>'04.Demons_Analitico'!E16</f>
        <v>0</v>
      </c>
      <c r="F13" s="8">
        <f>'04.Demons_Analitico'!F16</f>
        <v>0</v>
      </c>
      <c r="G13" s="289"/>
      <c r="H13" s="8">
        <v>0</v>
      </c>
      <c r="I13" s="8">
        <v>0</v>
      </c>
    </row>
    <row r="14" spans="1:9" ht="16.5" customHeight="1">
      <c r="A14" s="1" t="s">
        <v>62</v>
      </c>
      <c r="B14" s="1" t="s">
        <v>367</v>
      </c>
      <c r="C14" s="8">
        <f>'04.Demons_Analitico'!C17</f>
        <v>0</v>
      </c>
      <c r="D14" s="8">
        <f>'04.Demons_Analitico'!D17</f>
        <v>0</v>
      </c>
      <c r="E14" s="8">
        <f>'04.Demons_Analitico'!E17</f>
        <v>0</v>
      </c>
      <c r="F14" s="8">
        <f>'04.Demons_Analitico'!F17</f>
        <v>0</v>
      </c>
      <c r="G14" s="289"/>
      <c r="H14" s="8">
        <v>0</v>
      </c>
      <c r="I14" s="8">
        <v>0</v>
      </c>
    </row>
    <row r="15" spans="1:9" ht="16.5" customHeight="1" thickBot="1">
      <c r="C15" s="8"/>
      <c r="D15" s="8"/>
      <c r="E15" s="8"/>
      <c r="F15" s="8"/>
      <c r="G15" s="289"/>
      <c r="H15" s="8"/>
      <c r="I15" s="8"/>
    </row>
    <row r="16" spans="1:9" ht="16.5" customHeight="1" thickBot="1">
      <c r="A16" s="6"/>
      <c r="B16" s="6" t="s">
        <v>375</v>
      </c>
      <c r="C16" s="9">
        <f>'04.Demons_Analitico'!C18</f>
        <v>0</v>
      </c>
      <c r="D16" s="9">
        <f>'04.Demons_Analitico'!D18</f>
        <v>0</v>
      </c>
      <c r="E16" s="9">
        <f>'04.Demons_Analitico'!E18</f>
        <v>0</v>
      </c>
      <c r="F16" s="9">
        <f>'04.Demons_Analitico'!F18</f>
        <v>0</v>
      </c>
      <c r="G16" s="289"/>
      <c r="H16" s="9">
        <f>SUM(H12:H15)</f>
        <v>0</v>
      </c>
      <c r="I16" s="9">
        <f>SUM(I12:I15)</f>
        <v>0</v>
      </c>
    </row>
    <row r="17" spans="1:9" ht="16.5" customHeight="1">
      <c r="A17" s="2"/>
      <c r="B17" s="2"/>
      <c r="C17" s="79"/>
      <c r="D17" s="79"/>
      <c r="E17" s="79"/>
      <c r="F17" s="79"/>
      <c r="G17" s="289"/>
      <c r="H17" s="79"/>
      <c r="I17" s="79"/>
    </row>
    <row r="18" spans="1:9" ht="16.5" customHeight="1">
      <c r="A18" s="1" t="s">
        <v>64</v>
      </c>
      <c r="B18" s="1" t="s">
        <v>65</v>
      </c>
      <c r="C18" s="79"/>
      <c r="D18" s="79"/>
      <c r="E18" s="79"/>
      <c r="F18" s="79"/>
      <c r="G18" s="289"/>
      <c r="H18" s="79"/>
      <c r="I18" s="79"/>
    </row>
    <row r="19" spans="1:9" ht="16.5" customHeight="1">
      <c r="A19" s="1" t="s">
        <v>66</v>
      </c>
      <c r="B19" s="18" t="s">
        <v>27</v>
      </c>
      <c r="C19" s="8">
        <f>'04.Demons_Analitico'!C21</f>
        <v>0</v>
      </c>
      <c r="D19" s="8">
        <f>'04.Demons_Analitico'!D21</f>
        <v>0</v>
      </c>
      <c r="E19" s="8">
        <f>'04.Demons_Analitico'!E21</f>
        <v>0</v>
      </c>
      <c r="F19" s="8">
        <f>'04.Demons_Analitico'!F21</f>
        <v>0</v>
      </c>
      <c r="G19" s="289"/>
      <c r="H19" s="8">
        <v>0</v>
      </c>
      <c r="I19" s="8">
        <v>0</v>
      </c>
    </row>
    <row r="20" spans="1:9" ht="16.5" customHeight="1">
      <c r="A20" s="1" t="s">
        <v>67</v>
      </c>
      <c r="B20" s="18" t="s">
        <v>118</v>
      </c>
      <c r="C20" s="8">
        <f>'04.Demons_Analitico'!C22</f>
        <v>0</v>
      </c>
      <c r="D20" s="8">
        <f>'04.Demons_Analitico'!D22</f>
        <v>0</v>
      </c>
      <c r="E20" s="8">
        <f>'04.Demons_Analitico'!E22</f>
        <v>0</v>
      </c>
      <c r="F20" s="8">
        <f>'04.Demons_Analitico'!F22</f>
        <v>0</v>
      </c>
      <c r="G20" s="289"/>
      <c r="H20" s="8">
        <v>0</v>
      </c>
      <c r="I20" s="8">
        <v>0</v>
      </c>
    </row>
    <row r="21" spans="1:9" ht="13.5" thickBot="1">
      <c r="C21" s="8"/>
      <c r="D21" s="8"/>
      <c r="E21" s="8"/>
      <c r="F21" s="8"/>
      <c r="G21" s="289"/>
      <c r="H21" s="8"/>
      <c r="I21" s="8"/>
    </row>
    <row r="22" spans="1:9" ht="13.5" thickBot="1">
      <c r="A22" s="6"/>
      <c r="B22" s="6" t="s">
        <v>376</v>
      </c>
      <c r="C22" s="9">
        <f>'04.Demons_Analitico'!C24</f>
        <v>0</v>
      </c>
      <c r="D22" s="9">
        <f>'04.Demons_Analitico'!D24</f>
        <v>0</v>
      </c>
      <c r="E22" s="9">
        <f>'04.Demons_Analitico'!E24</f>
        <v>0</v>
      </c>
      <c r="F22" s="9">
        <f>'04.Demons_Analitico'!F24</f>
        <v>0</v>
      </c>
      <c r="G22" s="289"/>
      <c r="H22" s="9">
        <f>SUM(H19:H21)</f>
        <v>0</v>
      </c>
      <c r="I22" s="9">
        <f>SUM(I19:I21)</f>
        <v>0</v>
      </c>
    </row>
    <row r="23" spans="1:9" ht="13.5" thickBot="1">
      <c r="G23" s="289"/>
    </row>
    <row r="24" spans="1:9" ht="13.5" thickBot="1">
      <c r="A24" s="256"/>
      <c r="B24" s="256" t="s">
        <v>100</v>
      </c>
      <c r="C24" s="259">
        <f>'04.Demons_Analitico'!C25</f>
        <v>0</v>
      </c>
      <c r="D24" s="259">
        <f>'04.Demons_Analitico'!D25</f>
        <v>0</v>
      </c>
      <c r="E24" s="259">
        <f>'04.Demons_Analitico'!E25</f>
        <v>0</v>
      </c>
      <c r="F24" s="259">
        <f>'04.Demons_Analitico'!F25</f>
        <v>0</v>
      </c>
      <c r="G24" s="289"/>
      <c r="H24" s="259">
        <f>'04.Demons_Analitico'!H25</f>
        <v>0</v>
      </c>
      <c r="I24" s="259"/>
    </row>
    <row r="25" spans="1:9">
      <c r="G25" s="289"/>
    </row>
    <row r="26" spans="1:9" ht="13.5" thickBot="1">
      <c r="G26" s="289"/>
    </row>
    <row r="27" spans="1:9" ht="27.75" customHeight="1" thickBot="1">
      <c r="A27" s="361" t="s">
        <v>69</v>
      </c>
      <c r="B27" s="380"/>
      <c r="C27" s="283" t="s">
        <v>54</v>
      </c>
      <c r="D27" s="283" t="s">
        <v>54</v>
      </c>
      <c r="E27" s="283" t="s">
        <v>54</v>
      </c>
      <c r="F27" s="283" t="s">
        <v>70</v>
      </c>
      <c r="G27" s="289"/>
      <c r="H27" s="383" t="s">
        <v>70</v>
      </c>
      <c r="I27" s="377"/>
    </row>
    <row r="28" spans="1:9" ht="25.5" customHeight="1" thickBot="1">
      <c r="A28" s="362"/>
      <c r="B28" s="382"/>
      <c r="C28" s="87" t="s">
        <v>101</v>
      </c>
      <c r="D28" s="87" t="s">
        <v>409</v>
      </c>
      <c r="E28" s="87" t="s">
        <v>101</v>
      </c>
      <c r="F28" s="87" t="s">
        <v>101</v>
      </c>
      <c r="G28" s="289"/>
      <c r="H28" s="302" t="s">
        <v>102</v>
      </c>
      <c r="I28" s="303" t="s">
        <v>35</v>
      </c>
    </row>
    <row r="29" spans="1:9" ht="16.5" customHeight="1">
      <c r="A29" s="1" t="s">
        <v>71</v>
      </c>
      <c r="B29" s="1" t="s">
        <v>72</v>
      </c>
      <c r="C29" s="8"/>
      <c r="D29" s="8"/>
      <c r="E29" s="8"/>
      <c r="F29" s="8"/>
      <c r="G29" s="289"/>
      <c r="H29" s="8"/>
      <c r="I29" s="8"/>
    </row>
    <row r="30" spans="1:9" s="18" customFormat="1" ht="16.5" customHeight="1">
      <c r="A30" s="18" t="s">
        <v>73</v>
      </c>
      <c r="B30" s="18" t="s">
        <v>74</v>
      </c>
      <c r="C30" s="20">
        <f>'04.Demons_Analitico'!C35</f>
        <v>0</v>
      </c>
      <c r="D30" s="20">
        <v>0</v>
      </c>
      <c r="E30" s="20">
        <v>0</v>
      </c>
      <c r="F30" s="20">
        <f>E30+D30+C30</f>
        <v>0</v>
      </c>
      <c r="G30" s="290"/>
      <c r="H30" s="20">
        <v>0</v>
      </c>
      <c r="I30" s="20">
        <v>0</v>
      </c>
    </row>
    <row r="31" spans="1:9" s="18" customFormat="1" ht="16.5" customHeight="1">
      <c r="A31" s="18" t="s">
        <v>75</v>
      </c>
      <c r="B31" s="18" t="s">
        <v>337</v>
      </c>
      <c r="C31" s="20">
        <f>'04.Demons_Analitico'!C42</f>
        <v>0</v>
      </c>
      <c r="D31" s="20">
        <f>'04.Demons_Analitico'!D42</f>
        <v>0</v>
      </c>
      <c r="E31" s="20">
        <f>'04.Demons_Analitico'!E42</f>
        <v>0</v>
      </c>
      <c r="F31" s="20">
        <f>'04.Demons_Analitico'!F42</f>
        <v>0</v>
      </c>
      <c r="G31" s="290"/>
      <c r="H31" s="20">
        <v>0</v>
      </c>
      <c r="I31" s="20">
        <v>0</v>
      </c>
    </row>
    <row r="32" spans="1:9" s="18" customFormat="1">
      <c r="A32" s="18" t="s">
        <v>77</v>
      </c>
      <c r="B32" s="216" t="s">
        <v>414</v>
      </c>
      <c r="C32" s="20">
        <f>'04.Demons_Analitico'!C47</f>
        <v>0</v>
      </c>
      <c r="D32" s="20">
        <f>'04.Demons_Analitico'!D47</f>
        <v>0</v>
      </c>
      <c r="E32" s="20">
        <f>'04.Demons_Analitico'!E47</f>
        <v>0</v>
      </c>
      <c r="F32" s="20">
        <f>'04.Demons_Analitico'!F47</f>
        <v>0</v>
      </c>
      <c r="G32" s="290"/>
      <c r="H32" s="20">
        <v>0</v>
      </c>
      <c r="I32" s="20">
        <v>0</v>
      </c>
    </row>
    <row r="33" spans="1:9" s="18" customFormat="1" ht="16.5" customHeight="1" thickBot="1">
      <c r="A33" s="18" t="s">
        <v>228</v>
      </c>
      <c r="B33" s="18" t="s">
        <v>78</v>
      </c>
      <c r="C33" s="20">
        <f>'04.Demons_Analitico'!C58</f>
        <v>0</v>
      </c>
      <c r="D33" s="20">
        <f>'04.Demons_Analitico'!D58</f>
        <v>0</v>
      </c>
      <c r="E33" s="20">
        <f>'04.Demons_Analitico'!E58</f>
        <v>0</v>
      </c>
      <c r="F33" s="20">
        <f>'04.Demons_Analitico'!F58</f>
        <v>0</v>
      </c>
      <c r="G33" s="290"/>
      <c r="H33" s="20">
        <v>0</v>
      </c>
      <c r="I33" s="20">
        <v>0</v>
      </c>
    </row>
    <row r="34" spans="1:9" ht="12" customHeight="1" thickBot="1">
      <c r="A34" s="3"/>
      <c r="B34" s="6" t="s">
        <v>79</v>
      </c>
      <c r="C34" s="9">
        <f>'04.Demons_Analitico'!C59</f>
        <v>0</v>
      </c>
      <c r="D34" s="9">
        <f>'04.Demons_Analitico'!D59</f>
        <v>0</v>
      </c>
      <c r="E34" s="9">
        <f>'04.Demons_Analitico'!E59</f>
        <v>0</v>
      </c>
      <c r="F34" s="9">
        <f>'04.Demons_Analitico'!F59</f>
        <v>0</v>
      </c>
      <c r="G34" s="289"/>
      <c r="H34" s="9">
        <f>SUM(H30:H33)</f>
        <v>0</v>
      </c>
      <c r="I34" s="9">
        <f>SUM(I30:I33)</f>
        <v>0</v>
      </c>
    </row>
    <row r="35" spans="1:9" ht="12" customHeight="1">
      <c r="B35" s="2"/>
      <c r="C35" s="79"/>
      <c r="D35" s="79"/>
      <c r="E35" s="79"/>
      <c r="F35" s="79"/>
      <c r="G35" s="289"/>
      <c r="H35" s="79"/>
      <c r="I35" s="79"/>
    </row>
    <row r="36" spans="1:9" ht="16.5" customHeight="1" thickBot="1">
      <c r="A36" s="1" t="s">
        <v>80</v>
      </c>
      <c r="B36" s="1" t="s">
        <v>81</v>
      </c>
      <c r="C36" s="8">
        <f>'04.Demons_Analitico'!C75</f>
        <v>0</v>
      </c>
      <c r="D36" s="8">
        <f>'04.Demons_Analitico'!D75</f>
        <v>0</v>
      </c>
      <c r="E36" s="8">
        <f>'04.Demons_Analitico'!E75</f>
        <v>0</v>
      </c>
      <c r="F36" s="8">
        <f>'04.Demons_Analitico'!F75</f>
        <v>0</v>
      </c>
      <c r="G36" s="289"/>
      <c r="H36" s="8">
        <v>0</v>
      </c>
      <c r="I36" s="8">
        <v>0</v>
      </c>
    </row>
    <row r="37" spans="1:9" ht="16.5" customHeight="1" thickBot="1">
      <c r="A37" s="3"/>
      <c r="B37" s="6" t="s">
        <v>82</v>
      </c>
      <c r="C37" s="9">
        <f>'04.Demons_Analitico'!C75</f>
        <v>0</v>
      </c>
      <c r="D37" s="9">
        <f>'04.Demons_Analitico'!D75</f>
        <v>0</v>
      </c>
      <c r="E37" s="9">
        <f>'04.Demons_Analitico'!E75</f>
        <v>0</v>
      </c>
      <c r="F37" s="9">
        <f>'04.Demons_Analitico'!F75</f>
        <v>0</v>
      </c>
      <c r="G37" s="289"/>
      <c r="H37" s="9">
        <f>SUM(H36)</f>
        <v>0</v>
      </c>
      <c r="I37" s="9">
        <f>SUM(I36)</f>
        <v>0</v>
      </c>
    </row>
    <row r="38" spans="1:9" ht="16.5" customHeight="1">
      <c r="B38" s="2"/>
      <c r="C38" s="79"/>
      <c r="D38" s="79"/>
      <c r="E38" s="79"/>
      <c r="F38" s="79"/>
      <c r="G38" s="289"/>
      <c r="H38" s="79"/>
      <c r="I38" s="79"/>
    </row>
    <row r="39" spans="1:9" ht="16.5" customHeight="1" thickBot="1">
      <c r="A39" s="1" t="s">
        <v>83</v>
      </c>
      <c r="B39" s="1" t="s">
        <v>84</v>
      </c>
      <c r="C39" s="8">
        <f>'04.Demons_Analitico'!C95</f>
        <v>0</v>
      </c>
      <c r="D39" s="8">
        <f>'04.Demons_Analitico'!D95</f>
        <v>0</v>
      </c>
      <c r="E39" s="8">
        <f>'04.Demons_Analitico'!E95</f>
        <v>0</v>
      </c>
      <c r="F39" s="8">
        <f>'04.Demons_Analitico'!F95</f>
        <v>0</v>
      </c>
      <c r="G39" s="289"/>
      <c r="H39" s="8">
        <v>0</v>
      </c>
      <c r="I39" s="8">
        <v>0</v>
      </c>
    </row>
    <row r="40" spans="1:9" ht="16.5" customHeight="1" thickBot="1">
      <c r="A40" s="3"/>
      <c r="B40" s="6" t="s">
        <v>85</v>
      </c>
      <c r="C40" s="9">
        <f>'04.Demons_Analitico'!C95</f>
        <v>0</v>
      </c>
      <c r="D40" s="9">
        <f>'04.Demons_Analitico'!D95</f>
        <v>0</v>
      </c>
      <c r="E40" s="9">
        <f>'04.Demons_Analitico'!E95</f>
        <v>0</v>
      </c>
      <c r="F40" s="9">
        <f>'04.Demons_Analitico'!F95</f>
        <v>0</v>
      </c>
      <c r="G40" s="289"/>
      <c r="H40" s="9">
        <f>SUM(H39)</f>
        <v>0</v>
      </c>
      <c r="I40" s="9">
        <f>SUM(I39)</f>
        <v>0</v>
      </c>
    </row>
    <row r="41" spans="1:9" ht="16.5" customHeight="1">
      <c r="B41" s="2"/>
      <c r="C41" s="79"/>
      <c r="D41" s="79"/>
      <c r="E41" s="79"/>
      <c r="F41" s="79"/>
      <c r="G41" s="289"/>
      <c r="H41" s="79"/>
      <c r="I41" s="79"/>
    </row>
    <row r="42" spans="1:9" ht="16.5" customHeight="1" thickBot="1">
      <c r="A42" s="1" t="s">
        <v>86</v>
      </c>
      <c r="B42" s="1" t="s">
        <v>87</v>
      </c>
      <c r="C42" s="8">
        <f>'04.Demons_Analitico'!C98</f>
        <v>0</v>
      </c>
      <c r="D42" s="8">
        <f>'04.Demons_Analitico'!D98</f>
        <v>0</v>
      </c>
      <c r="E42" s="8">
        <f>'04.Demons_Analitico'!E98</f>
        <v>0</v>
      </c>
      <c r="F42" s="8">
        <f>'04.Demons_Analitico'!F98</f>
        <v>0</v>
      </c>
      <c r="G42" s="289"/>
      <c r="H42" s="8">
        <v>0</v>
      </c>
      <c r="I42" s="8">
        <v>0</v>
      </c>
    </row>
    <row r="43" spans="1:9" ht="16.5" customHeight="1" thickBot="1">
      <c r="A43" s="3"/>
      <c r="B43" s="6" t="s">
        <v>330</v>
      </c>
      <c r="C43" s="9">
        <f>'04.Demons_Analitico'!C99</f>
        <v>0</v>
      </c>
      <c r="D43" s="9">
        <f>'04.Demons_Analitico'!D99</f>
        <v>0</v>
      </c>
      <c r="E43" s="9">
        <f>'04.Demons_Analitico'!E99</f>
        <v>0</v>
      </c>
      <c r="F43" s="9">
        <f>'04.Demons_Analitico'!F99</f>
        <v>0</v>
      </c>
      <c r="G43" s="289"/>
      <c r="H43" s="9">
        <f>SUM(H42)</f>
        <v>0</v>
      </c>
      <c r="I43" s="9">
        <f>SUM(I42)</f>
        <v>0</v>
      </c>
    </row>
    <row r="44" spans="1:9" ht="16.5" customHeight="1">
      <c r="B44" s="2"/>
      <c r="C44" s="79"/>
      <c r="D44" s="79"/>
      <c r="E44" s="79"/>
      <c r="F44" s="79"/>
      <c r="G44" s="289"/>
      <c r="H44" s="79"/>
      <c r="I44" s="79"/>
    </row>
    <row r="45" spans="1:9" ht="16.5" customHeight="1" thickBot="1">
      <c r="A45" s="1" t="s">
        <v>88</v>
      </c>
      <c r="B45" s="1" t="s">
        <v>89</v>
      </c>
      <c r="C45" s="8">
        <f>'04.Demons_Analitico'!C108</f>
        <v>0</v>
      </c>
      <c r="D45" s="8">
        <f>'04.Demons_Analitico'!D108</f>
        <v>0</v>
      </c>
      <c r="E45" s="8">
        <f>'04.Demons_Analitico'!E108</f>
        <v>0</v>
      </c>
      <c r="F45" s="8">
        <f>'04.Demons_Analitico'!F108</f>
        <v>0</v>
      </c>
      <c r="G45" s="289"/>
      <c r="H45" s="8">
        <v>0</v>
      </c>
      <c r="I45" s="8">
        <v>0</v>
      </c>
    </row>
    <row r="46" spans="1:9" ht="16.5" customHeight="1" thickBot="1">
      <c r="A46" s="3"/>
      <c r="B46" s="6" t="s">
        <v>90</v>
      </c>
      <c r="C46" s="9">
        <f>'04.Demons_Analitico'!C108</f>
        <v>0</v>
      </c>
      <c r="D46" s="9">
        <f>'04.Demons_Analitico'!D108</f>
        <v>0</v>
      </c>
      <c r="E46" s="9">
        <f>'04.Demons_Analitico'!E108</f>
        <v>0</v>
      </c>
      <c r="F46" s="9">
        <f>'04.Demons_Analitico'!F108</f>
        <v>0</v>
      </c>
      <c r="G46" s="289"/>
      <c r="H46" s="9">
        <f>SUM(H45)</f>
        <v>0</v>
      </c>
      <c r="I46" s="9">
        <f>SUM(I45)</f>
        <v>0</v>
      </c>
    </row>
    <row r="47" spans="1:9" ht="16.5" customHeight="1">
      <c r="B47" s="2"/>
      <c r="C47" s="79"/>
      <c r="D47" s="79"/>
      <c r="E47" s="79"/>
      <c r="F47" s="79"/>
      <c r="G47" s="289"/>
      <c r="H47" s="79"/>
      <c r="I47" s="79"/>
    </row>
    <row r="48" spans="1:9" ht="16.5" customHeight="1" thickBot="1">
      <c r="A48" s="1" t="s">
        <v>247</v>
      </c>
      <c r="B48" s="1" t="s">
        <v>325</v>
      </c>
      <c r="C48" s="8">
        <f>'04.Demons_Analitico'!C119</f>
        <v>0</v>
      </c>
      <c r="D48" s="8">
        <f>'04.Demons_Analitico'!D119</f>
        <v>0</v>
      </c>
      <c r="E48" s="8">
        <f>'04.Demons_Analitico'!E119</f>
        <v>0</v>
      </c>
      <c r="F48" s="8">
        <f>'04.Demons_Analitico'!F119</f>
        <v>0</v>
      </c>
      <c r="G48" s="289"/>
      <c r="H48" s="8">
        <v>0</v>
      </c>
      <c r="I48" s="8">
        <v>0</v>
      </c>
    </row>
    <row r="49" spans="1:9" ht="16.5" customHeight="1" thickBot="1">
      <c r="A49" s="3"/>
      <c r="B49" s="6" t="s">
        <v>327</v>
      </c>
      <c r="C49" s="9">
        <f>'04.Demons_Analitico'!C119</f>
        <v>0</v>
      </c>
      <c r="D49" s="9">
        <f>'04.Demons_Analitico'!D119</f>
        <v>0</v>
      </c>
      <c r="E49" s="9">
        <f>'04.Demons_Analitico'!E119</f>
        <v>0</v>
      </c>
      <c r="F49" s="9">
        <f>'04.Demons_Analitico'!F119</f>
        <v>0</v>
      </c>
      <c r="G49" s="289"/>
      <c r="H49" s="9">
        <f>SUM(H48)</f>
        <v>0</v>
      </c>
      <c r="I49" s="9">
        <f>SUM(I48)</f>
        <v>0</v>
      </c>
    </row>
    <row r="50" spans="1:9" ht="16.5" customHeight="1" thickBot="1">
      <c r="A50" s="3"/>
      <c r="B50" s="6"/>
      <c r="C50" s="9"/>
      <c r="D50" s="9"/>
      <c r="E50" s="9"/>
      <c r="F50" s="9"/>
      <c r="G50" s="289"/>
      <c r="H50" s="9"/>
      <c r="I50" s="9"/>
    </row>
    <row r="51" spans="1:9" ht="13.5" customHeight="1" thickBot="1">
      <c r="A51" s="3"/>
      <c r="B51" s="6" t="s">
        <v>91</v>
      </c>
      <c r="C51" s="9">
        <f>'04.Demons_Analitico'!C121</f>
        <v>0</v>
      </c>
      <c r="D51" s="9">
        <f>'04.Demons_Analitico'!D121</f>
        <v>0</v>
      </c>
      <c r="E51" s="9">
        <f>'04.Demons_Analitico'!E121</f>
        <v>0</v>
      </c>
      <c r="F51" s="9">
        <f>'04.Demons_Analitico'!F121</f>
        <v>0</v>
      </c>
      <c r="G51" s="289"/>
      <c r="H51" s="9">
        <f>SUM(H34,H37,H40,H43,H46,H49)</f>
        <v>0</v>
      </c>
      <c r="I51" s="9">
        <f>SUM(I34,I37,I40,I43,I46,I49)</f>
        <v>0</v>
      </c>
    </row>
    <row r="52" spans="1:9" ht="16.5" customHeight="1" thickBot="1">
      <c r="G52" s="289"/>
    </row>
    <row r="53" spans="1:9" ht="27.75" customHeight="1" thickBot="1">
      <c r="A53" s="379" t="s">
        <v>92</v>
      </c>
      <c r="B53" s="380"/>
      <c r="C53" s="283" t="s">
        <v>54</v>
      </c>
      <c r="D53" s="283" t="s">
        <v>54</v>
      </c>
      <c r="E53" s="283" t="s">
        <v>54</v>
      </c>
      <c r="F53" s="315" t="s">
        <v>55</v>
      </c>
      <c r="G53" s="289"/>
      <c r="H53" s="376" t="s">
        <v>70</v>
      </c>
      <c r="I53" s="377"/>
    </row>
    <row r="54" spans="1:9" ht="29.25" customHeight="1" thickBot="1">
      <c r="A54" s="381"/>
      <c r="B54" s="382"/>
      <c r="C54" s="87" t="s">
        <v>101</v>
      </c>
      <c r="D54" s="87" t="s">
        <v>101</v>
      </c>
      <c r="E54" s="87" t="s">
        <v>101</v>
      </c>
      <c r="F54" s="87" t="s">
        <v>410</v>
      </c>
      <c r="G54" s="289"/>
      <c r="H54" s="87" t="s">
        <v>102</v>
      </c>
      <c r="I54" s="303" t="s">
        <v>35</v>
      </c>
    </row>
    <row r="55" spans="1:9" ht="16.5" customHeight="1" thickBot="1">
      <c r="A55" s="1" t="s">
        <v>93</v>
      </c>
      <c r="B55" s="1" t="s">
        <v>94</v>
      </c>
      <c r="C55" s="8">
        <f>'04.Demons_Analitico'!C133</f>
        <v>0</v>
      </c>
      <c r="D55" s="8">
        <f>'04.Demons_Analitico'!D133</f>
        <v>0</v>
      </c>
      <c r="E55" s="8">
        <f>'04.Demons_Analitico'!E133</f>
        <v>0</v>
      </c>
      <c r="F55" s="8">
        <f>'04.Demons_Analitico'!F133</f>
        <v>0</v>
      </c>
      <c r="G55" s="289"/>
      <c r="H55" s="8">
        <v>0</v>
      </c>
      <c r="I55" s="8">
        <v>0</v>
      </c>
    </row>
    <row r="56" spans="1:9" ht="16.5" customHeight="1" thickBot="1">
      <c r="A56" s="3"/>
      <c r="B56" s="6" t="s">
        <v>95</v>
      </c>
      <c r="C56" s="9">
        <f>'04.Demons_Analitico'!C133</f>
        <v>0</v>
      </c>
      <c r="D56" s="9">
        <f>'04.Demons_Analitico'!D133</f>
        <v>0</v>
      </c>
      <c r="E56" s="9">
        <f>'04.Demons_Analitico'!E133</f>
        <v>0</v>
      </c>
      <c r="F56" s="9">
        <f>'04.Demons_Analitico'!F133</f>
        <v>0</v>
      </c>
      <c r="G56" s="289"/>
      <c r="H56" s="9">
        <f>'04.Demons_Analitico'!H133</f>
        <v>0</v>
      </c>
      <c r="I56" s="9">
        <f>SUM(I55)</f>
        <v>0</v>
      </c>
    </row>
    <row r="57" spans="1:9" ht="16.5" customHeight="1" thickBot="1">
      <c r="G57" s="289"/>
    </row>
    <row r="58" spans="1:9" ht="13.5" thickBot="1">
      <c r="A58" s="257"/>
      <c r="B58" s="256" t="s">
        <v>96</v>
      </c>
      <c r="C58" s="258">
        <f>'04.Demons_Analitico'!C134</f>
        <v>0</v>
      </c>
      <c r="D58" s="258">
        <f>'04.Demons_Analitico'!D134</f>
        <v>0</v>
      </c>
      <c r="E58" s="258">
        <f>'04.Demons_Analitico'!E134</f>
        <v>0</v>
      </c>
      <c r="F58" s="258">
        <f>'04.Demons_Analitico'!F134</f>
        <v>0</v>
      </c>
      <c r="G58" s="289"/>
      <c r="H58" s="258">
        <f>SUM(H51,H56)</f>
        <v>0</v>
      </c>
      <c r="I58" s="258">
        <f>SUM(I51,I56)</f>
        <v>0</v>
      </c>
    </row>
    <row r="59" spans="1:9">
      <c r="G59" s="289"/>
    </row>
    <row r="60" spans="1:9">
      <c r="G60" s="289"/>
    </row>
    <row r="61" spans="1:9" ht="27.75" customHeight="1">
      <c r="A61" s="371" t="s">
        <v>97</v>
      </c>
      <c r="B61" s="371"/>
      <c r="C61" s="371"/>
      <c r="D61" s="371"/>
      <c r="E61" s="371"/>
      <c r="F61" s="371"/>
      <c r="G61" s="289"/>
    </row>
    <row r="62" spans="1:9" ht="12.75" customHeight="1">
      <c r="A62" s="371"/>
      <c r="B62" s="371"/>
      <c r="C62" s="371"/>
      <c r="D62" s="371"/>
      <c r="E62" s="371"/>
      <c r="F62" s="371"/>
      <c r="G62" s="289"/>
    </row>
    <row r="63" spans="1:9" ht="12.75" customHeight="1">
      <c r="A63" s="371"/>
      <c r="B63" s="371"/>
      <c r="C63" s="371"/>
      <c r="D63" s="371"/>
      <c r="E63" s="371"/>
      <c r="F63" s="371"/>
      <c r="G63" s="289"/>
    </row>
    <row r="64" spans="1:9" ht="13.5" thickBot="1">
      <c r="G64" s="289"/>
    </row>
    <row r="65" spans="1:11" s="18" customFormat="1" ht="21.75" customHeight="1" thickBot="1">
      <c r="A65" s="372" t="s">
        <v>53</v>
      </c>
      <c r="B65" s="373"/>
      <c r="C65" s="284" t="s">
        <v>54</v>
      </c>
      <c r="D65" s="284" t="s">
        <v>54</v>
      </c>
      <c r="E65" s="284" t="s">
        <v>54</v>
      </c>
      <c r="F65" s="284" t="s">
        <v>55</v>
      </c>
      <c r="G65" s="290"/>
      <c r="H65" s="291"/>
      <c r="I65" s="291"/>
    </row>
    <row r="66" spans="1:11" s="18" customFormat="1" ht="29.25" customHeight="1" thickBot="1">
      <c r="A66" s="374"/>
      <c r="B66" s="375"/>
      <c r="C66" s="231" t="s">
        <v>56</v>
      </c>
      <c r="D66" s="231" t="s">
        <v>56</v>
      </c>
      <c r="E66" s="231" t="s">
        <v>56</v>
      </c>
      <c r="F66" s="275" t="s">
        <v>355</v>
      </c>
      <c r="G66" s="290"/>
      <c r="H66" s="292"/>
      <c r="I66" s="292"/>
    </row>
    <row r="67" spans="1:11" s="18" customFormat="1" ht="17.25" customHeight="1">
      <c r="A67" s="232" t="s">
        <v>98</v>
      </c>
      <c r="B67" s="232" t="s">
        <v>99</v>
      </c>
      <c r="C67" s="233"/>
      <c r="D67" s="233"/>
      <c r="E67" s="233"/>
      <c r="F67" s="233"/>
      <c r="G67" s="290"/>
      <c r="H67" s="293"/>
      <c r="I67" s="293"/>
    </row>
    <row r="68" spans="1:11" s="18" customFormat="1" ht="32.25" customHeight="1">
      <c r="A68" s="234" t="s">
        <v>57</v>
      </c>
      <c r="B68" s="216" t="s">
        <v>76</v>
      </c>
      <c r="C68" s="233">
        <f>'04.Demons_Analitico'!C153</f>
        <v>0</v>
      </c>
      <c r="D68" s="233">
        <f>'04.Demons_Analitico'!D153</f>
        <v>0</v>
      </c>
      <c r="E68" s="233">
        <f>'04.Demons_Analitico'!E153</f>
        <v>0</v>
      </c>
      <c r="F68" s="233">
        <f>'04.Demons_Analitico'!F153</f>
        <v>0</v>
      </c>
      <c r="G68" s="290"/>
      <c r="H68" s="293"/>
      <c r="I68" s="293"/>
    </row>
    <row r="69" spans="1:11">
      <c r="A69" s="235" t="s">
        <v>60</v>
      </c>
      <c r="B69" s="235" t="s">
        <v>27</v>
      </c>
      <c r="C69" s="233">
        <f>'04.Demons_Analitico'!C157</f>
        <v>0</v>
      </c>
      <c r="D69" s="233">
        <f>'04.Demons_Analitico'!D157</f>
        <v>0</v>
      </c>
      <c r="E69" s="233">
        <f>'04.Demons_Analitico'!E157</f>
        <v>0</v>
      </c>
      <c r="F69" s="233">
        <f>'04.Demons_Analitico'!F157</f>
        <v>0</v>
      </c>
      <c r="G69" s="289"/>
      <c r="H69" s="293"/>
      <c r="I69" s="293"/>
      <c r="J69" s="293"/>
      <c r="K69" s="293"/>
    </row>
    <row r="70" spans="1:11" ht="13.5" thickBot="1">
      <c r="A70" s="235"/>
      <c r="B70" s="235"/>
      <c r="C70" s="235"/>
      <c r="D70" s="235"/>
      <c r="E70" s="235"/>
      <c r="F70" s="235"/>
      <c r="G70" s="289"/>
      <c r="H70" s="293"/>
      <c r="I70" s="293"/>
      <c r="J70" s="293"/>
      <c r="K70" s="293"/>
    </row>
    <row r="71" spans="1:11" ht="13.5" thickBot="1">
      <c r="A71" s="256"/>
      <c r="B71" s="256" t="s">
        <v>100</v>
      </c>
      <c r="C71" s="259">
        <f>'04.Demons_Analitico'!C159</f>
        <v>0</v>
      </c>
      <c r="D71" s="259">
        <f>'04.Demons_Analitico'!D159</f>
        <v>0</v>
      </c>
      <c r="E71" s="259">
        <f>'04.Demons_Analitico'!E159</f>
        <v>0</v>
      </c>
      <c r="F71" s="259">
        <f>'04.Demons_Analitico'!F159</f>
        <v>0</v>
      </c>
      <c r="G71" s="289"/>
      <c r="H71" s="293"/>
      <c r="I71" s="293"/>
      <c r="J71" s="293"/>
      <c r="K71" s="293"/>
    </row>
    <row r="72" spans="1:11" ht="13.5" thickBot="1">
      <c r="A72" s="235"/>
      <c r="B72" s="235"/>
      <c r="C72" s="235"/>
      <c r="D72" s="235"/>
      <c r="E72" s="235"/>
      <c r="F72" s="235"/>
      <c r="G72" s="289"/>
      <c r="H72" s="293"/>
      <c r="I72" s="293"/>
      <c r="J72" s="293"/>
      <c r="K72" s="293"/>
    </row>
    <row r="73" spans="1:11" s="18" customFormat="1" ht="18.75" customHeight="1" thickBot="1">
      <c r="A73" s="367" t="s">
        <v>402</v>
      </c>
      <c r="B73" s="368"/>
      <c r="C73" s="284" t="s">
        <v>54</v>
      </c>
      <c r="D73" s="284" t="s">
        <v>54</v>
      </c>
      <c r="E73" s="284" t="s">
        <v>54</v>
      </c>
      <c r="F73" s="284" t="s">
        <v>55</v>
      </c>
      <c r="G73" s="290"/>
      <c r="H73" s="293"/>
      <c r="I73" s="293"/>
      <c r="J73" s="293"/>
      <c r="K73" s="293"/>
    </row>
    <row r="74" spans="1:11" s="18" customFormat="1" ht="16.5" customHeight="1" thickBot="1">
      <c r="A74" s="369"/>
      <c r="B74" s="370"/>
      <c r="C74" s="231" t="s">
        <v>101</v>
      </c>
      <c r="D74" s="231" t="s">
        <v>101</v>
      </c>
      <c r="E74" s="231" t="s">
        <v>101</v>
      </c>
      <c r="F74" s="231" t="s">
        <v>356</v>
      </c>
      <c r="G74" s="290"/>
      <c r="H74" s="293"/>
      <c r="I74" s="293"/>
      <c r="J74" s="293"/>
      <c r="K74" s="293"/>
    </row>
    <row r="75" spans="1:11" s="18" customFormat="1" ht="26.25" customHeight="1">
      <c r="A75" s="232" t="s">
        <v>103</v>
      </c>
      <c r="B75" s="288" t="s">
        <v>104</v>
      </c>
      <c r="C75" s="233">
        <f>'04.Demons_Analitico'!C173</f>
        <v>0</v>
      </c>
      <c r="D75" s="233">
        <f>'04.Demons_Analitico'!D173</f>
        <v>0</v>
      </c>
      <c r="E75" s="233">
        <f>'04.Demons_Analitico'!E173</f>
        <v>0</v>
      </c>
      <c r="F75" s="233">
        <f>'04.Demons_Analitico'!F173</f>
        <v>0</v>
      </c>
      <c r="G75" s="290"/>
      <c r="H75" s="293"/>
      <c r="I75" s="293"/>
      <c r="J75" s="293"/>
      <c r="K75" s="293"/>
    </row>
    <row r="76" spans="1:11" s="18" customFormat="1" ht="7.5" customHeight="1" thickBot="1">
      <c r="A76" s="232"/>
      <c r="B76" s="236"/>
      <c r="C76" s="237"/>
      <c r="D76" s="237"/>
      <c r="E76" s="237"/>
      <c r="F76" s="237"/>
      <c r="G76" s="290"/>
      <c r="H76" s="293"/>
      <c r="I76" s="293"/>
      <c r="J76" s="293"/>
      <c r="K76" s="293"/>
    </row>
    <row r="77" spans="1:11" ht="13.5" thickBot="1">
      <c r="A77" s="256"/>
      <c r="B77" s="256" t="s">
        <v>393</v>
      </c>
      <c r="C77" s="259">
        <f>'04.Demons_Analitico'!C173</f>
        <v>0</v>
      </c>
      <c r="D77" s="259">
        <f>'04.Demons_Analitico'!D173</f>
        <v>0</v>
      </c>
      <c r="E77" s="259">
        <f>'04.Demons_Analitico'!E173</f>
        <v>0</v>
      </c>
      <c r="F77" s="259">
        <f>'04.Demons_Analitico'!F173</f>
        <v>0</v>
      </c>
      <c r="G77" s="289"/>
      <c r="H77" s="293"/>
      <c r="I77" s="293"/>
      <c r="J77" s="293"/>
      <c r="K77" s="293"/>
    </row>
    <row r="78" spans="1:11">
      <c r="A78" s="235"/>
      <c r="B78" s="235"/>
      <c r="C78" s="235"/>
      <c r="D78" s="235"/>
      <c r="E78" s="235"/>
      <c r="F78" s="235"/>
      <c r="H78" s="293"/>
      <c r="I78" s="293"/>
      <c r="J78" s="293"/>
      <c r="K78" s="293"/>
    </row>
    <row r="79" spans="1:11">
      <c r="A79" s="235"/>
      <c r="B79" s="235"/>
      <c r="C79" s="235"/>
      <c r="D79" s="235"/>
      <c r="E79" s="235"/>
      <c r="F79" s="235"/>
      <c r="H79" s="293"/>
      <c r="I79" s="293"/>
      <c r="J79" s="293"/>
      <c r="K79" s="293"/>
    </row>
  </sheetData>
  <mergeCells count="13">
    <mergeCell ref="A2:E2"/>
    <mergeCell ref="A73:B74"/>
    <mergeCell ref="A61:F63"/>
    <mergeCell ref="A65:B66"/>
    <mergeCell ref="H9:I9"/>
    <mergeCell ref="A7:I8"/>
    <mergeCell ref="A4:I4"/>
    <mergeCell ref="A5:I5"/>
    <mergeCell ref="A53:B54"/>
    <mergeCell ref="A27:B28"/>
    <mergeCell ref="A9:B10"/>
    <mergeCell ref="H27:I27"/>
    <mergeCell ref="H53:I53"/>
  </mergeCells>
  <pageMargins left="0.35433070866141736" right="0.15748031496062992" top="1.3385826771653544" bottom="0.6692913385826772" header="0.23622047244094491" footer="0.51181102362204722"/>
  <pageSetup paperSize="9" scale="61" fitToHeight="2" orientation="landscape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&amp;L&amp;8Relatório Trimestral de Prestação de Contas do Contrato de Gestão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1"/>
  </sheetPr>
  <dimension ref="A2:K43"/>
  <sheetViews>
    <sheetView showGridLines="0" workbookViewId="0">
      <selection activeCell="H11" sqref="H11"/>
    </sheetView>
  </sheetViews>
  <sheetFormatPr defaultRowHeight="12.75"/>
  <cols>
    <col min="1" max="1" width="9.140625" style="1"/>
    <col min="2" max="2" width="20.7109375" style="1" customWidth="1"/>
    <col min="3" max="3" width="14.85546875" style="1" customWidth="1"/>
    <col min="4" max="4" width="19" style="1" customWidth="1"/>
    <col min="5" max="5" width="16.42578125" style="1" customWidth="1"/>
    <col min="6" max="6" width="18" style="1" customWidth="1"/>
    <col min="7" max="7" width="22.140625" style="1" customWidth="1"/>
    <col min="8" max="8" width="15.85546875" style="1" customWidth="1"/>
    <col min="9" max="9" width="22.42578125" style="1" bestFit="1" customWidth="1"/>
    <col min="10" max="16384" width="9.140625" style="1"/>
  </cols>
  <sheetData>
    <row r="2" spans="1:9">
      <c r="A2" s="384"/>
      <c r="B2" s="384"/>
      <c r="C2" s="384"/>
      <c r="D2" s="384"/>
      <c r="E2" s="384"/>
      <c r="F2" s="384"/>
      <c r="G2" s="384"/>
      <c r="H2" s="2"/>
    </row>
    <row r="3" spans="1:9" ht="13.5" thickBot="1"/>
    <row r="4" spans="1:9" ht="21.75" customHeight="1">
      <c r="A4" s="39"/>
      <c r="B4" s="39"/>
      <c r="C4" s="39"/>
      <c r="D4" s="39" t="s">
        <v>105</v>
      </c>
      <c r="E4" s="39"/>
      <c r="F4" s="39"/>
      <c r="G4" s="39"/>
      <c r="H4" s="39"/>
      <c r="I4" s="39"/>
    </row>
    <row r="5" spans="1:9" ht="21.75" customHeight="1" thickBot="1">
      <c r="A5" s="40"/>
      <c r="B5" s="40"/>
      <c r="C5" s="40"/>
      <c r="D5" s="40"/>
      <c r="E5" s="40" t="s">
        <v>106</v>
      </c>
      <c r="F5" s="40"/>
      <c r="G5" s="40"/>
    </row>
    <row r="6" spans="1:9" ht="13.5" thickBot="1">
      <c r="H6" s="3"/>
      <c r="I6" s="3"/>
    </row>
    <row r="7" spans="1:9">
      <c r="A7" s="37"/>
      <c r="B7" s="5"/>
      <c r="C7" s="385" t="s">
        <v>107</v>
      </c>
      <c r="D7" s="385"/>
      <c r="E7" s="385" t="s">
        <v>108</v>
      </c>
      <c r="F7" s="385"/>
      <c r="G7" s="5"/>
    </row>
    <row r="8" spans="1:9" ht="31.5" customHeight="1" thickBot="1">
      <c r="A8" s="36"/>
      <c r="B8" s="38" t="s">
        <v>109</v>
      </c>
      <c r="C8" s="38" t="s">
        <v>110</v>
      </c>
      <c r="D8" s="38" t="s">
        <v>111</v>
      </c>
      <c r="E8" s="38" t="s">
        <v>110</v>
      </c>
      <c r="F8" s="38" t="s">
        <v>111</v>
      </c>
      <c r="G8" s="38" t="s">
        <v>112</v>
      </c>
      <c r="H8" s="38" t="s">
        <v>113</v>
      </c>
      <c r="I8" s="38" t="s">
        <v>114</v>
      </c>
    </row>
    <row r="9" spans="1:9" ht="13.5" customHeight="1">
      <c r="A9" s="5">
        <v>1</v>
      </c>
      <c r="B9" s="11"/>
      <c r="C9" s="41"/>
      <c r="D9" s="10"/>
      <c r="E9" s="41"/>
      <c r="F9" s="10"/>
      <c r="G9" s="10"/>
      <c r="H9" s="43"/>
      <c r="I9" s="43"/>
    </row>
    <row r="10" spans="1:9" s="18" customFormat="1" ht="17.25" customHeight="1">
      <c r="A10" s="10">
        <v>2</v>
      </c>
      <c r="C10" s="42"/>
      <c r="D10" s="20"/>
      <c r="E10" s="42"/>
      <c r="F10" s="20"/>
      <c r="G10" s="20"/>
      <c r="H10" s="31"/>
      <c r="I10" s="31"/>
    </row>
    <row r="11" spans="1:9" s="18" customFormat="1" ht="17.25" customHeight="1">
      <c r="A11" s="10">
        <v>3</v>
      </c>
      <c r="C11" s="42"/>
      <c r="D11" s="20"/>
      <c r="E11" s="42"/>
      <c r="F11" s="20"/>
      <c r="G11" s="20"/>
      <c r="H11" s="31"/>
      <c r="I11" s="31"/>
    </row>
    <row r="12" spans="1:9" s="18" customFormat="1" ht="17.25" customHeight="1">
      <c r="A12" s="10">
        <v>4</v>
      </c>
      <c r="C12" s="42"/>
      <c r="D12" s="20"/>
      <c r="E12" s="42"/>
      <c r="F12" s="20"/>
      <c r="G12" s="20"/>
      <c r="H12" s="31"/>
      <c r="I12" s="31"/>
    </row>
    <row r="13" spans="1:9" s="18" customFormat="1" ht="17.25" customHeight="1">
      <c r="A13" s="10">
        <v>5</v>
      </c>
      <c r="C13" s="42"/>
      <c r="D13" s="20"/>
      <c r="E13" s="42"/>
      <c r="F13" s="20"/>
      <c r="G13" s="20"/>
      <c r="H13" s="31"/>
      <c r="I13" s="31"/>
    </row>
    <row r="14" spans="1:9" s="18" customFormat="1" ht="17.25" customHeight="1">
      <c r="A14" s="10">
        <v>6</v>
      </c>
      <c r="C14" s="42"/>
      <c r="D14" s="20"/>
      <c r="E14" s="42"/>
      <c r="F14" s="20"/>
      <c r="G14" s="20"/>
      <c r="H14" s="31"/>
      <c r="I14" s="31"/>
    </row>
    <row r="15" spans="1:9" s="18" customFormat="1" ht="17.25" customHeight="1">
      <c r="A15" s="10">
        <v>7</v>
      </c>
      <c r="C15" s="42"/>
      <c r="D15" s="20"/>
      <c r="E15" s="42"/>
      <c r="F15" s="20"/>
      <c r="G15" s="20"/>
      <c r="H15" s="31"/>
      <c r="I15" s="31"/>
    </row>
    <row r="16" spans="1:9" s="18" customFormat="1" ht="17.25" customHeight="1">
      <c r="A16" s="10">
        <v>8</v>
      </c>
      <c r="C16" s="42"/>
      <c r="D16" s="20"/>
      <c r="E16" s="42"/>
      <c r="F16" s="20"/>
      <c r="G16" s="20"/>
      <c r="H16" s="31"/>
      <c r="I16" s="31"/>
    </row>
    <row r="17" spans="1:9" s="18" customFormat="1" ht="17.25" customHeight="1">
      <c r="A17" s="10">
        <v>9</v>
      </c>
      <c r="C17" s="42"/>
      <c r="D17" s="20"/>
      <c r="E17" s="42"/>
      <c r="F17" s="20"/>
      <c r="G17" s="20"/>
      <c r="H17" s="31"/>
      <c r="I17" s="31"/>
    </row>
    <row r="18" spans="1:9" s="18" customFormat="1" ht="17.25" customHeight="1">
      <c r="A18" s="10">
        <v>10</v>
      </c>
      <c r="C18" s="42"/>
      <c r="D18" s="20"/>
      <c r="E18" s="42"/>
      <c r="F18" s="20"/>
      <c r="G18" s="20"/>
      <c r="H18" s="31"/>
      <c r="I18" s="31"/>
    </row>
    <row r="19" spans="1:9" s="18" customFormat="1" ht="17.25" customHeight="1">
      <c r="A19" s="10">
        <v>11</v>
      </c>
      <c r="C19" s="42"/>
      <c r="D19" s="20"/>
      <c r="E19" s="42"/>
      <c r="F19" s="20"/>
      <c r="G19" s="20"/>
      <c r="H19" s="31"/>
      <c r="I19" s="31"/>
    </row>
    <row r="20" spans="1:9" s="18" customFormat="1" ht="17.25" customHeight="1">
      <c r="A20" s="10">
        <v>12</v>
      </c>
      <c r="C20" s="42"/>
      <c r="D20" s="20"/>
      <c r="E20" s="42"/>
      <c r="F20" s="20"/>
      <c r="G20" s="20"/>
      <c r="H20" s="31"/>
      <c r="I20" s="31"/>
    </row>
    <row r="21" spans="1:9" s="18" customFormat="1" ht="17.25" customHeight="1">
      <c r="A21" s="10">
        <v>13</v>
      </c>
      <c r="C21" s="42"/>
      <c r="D21" s="20"/>
      <c r="E21" s="42"/>
      <c r="F21" s="20"/>
      <c r="G21" s="20"/>
      <c r="H21" s="31"/>
      <c r="I21" s="31"/>
    </row>
    <row r="22" spans="1:9" s="18" customFormat="1" ht="17.25" customHeight="1">
      <c r="A22" s="10">
        <v>14</v>
      </c>
      <c r="C22" s="42"/>
      <c r="D22" s="20"/>
      <c r="E22" s="42"/>
      <c r="F22" s="20"/>
      <c r="G22" s="20"/>
      <c r="H22" s="31"/>
      <c r="I22" s="31"/>
    </row>
    <row r="23" spans="1:9" s="18" customFormat="1" ht="17.25" customHeight="1">
      <c r="A23" s="10">
        <v>15</v>
      </c>
      <c r="C23" s="42"/>
      <c r="D23" s="20"/>
      <c r="E23" s="42"/>
      <c r="F23" s="20"/>
      <c r="G23" s="20"/>
      <c r="H23" s="31"/>
      <c r="I23" s="31"/>
    </row>
    <row r="24" spans="1:9" s="18" customFormat="1" ht="17.25" customHeight="1">
      <c r="A24" s="10">
        <v>16</v>
      </c>
      <c r="C24" s="42"/>
      <c r="D24" s="20"/>
      <c r="E24" s="42"/>
      <c r="F24" s="20"/>
      <c r="G24" s="20"/>
      <c r="H24" s="31"/>
      <c r="I24" s="31"/>
    </row>
    <row r="25" spans="1:9" s="18" customFormat="1" ht="17.25" customHeight="1">
      <c r="A25" s="10">
        <v>17</v>
      </c>
      <c r="C25" s="42"/>
      <c r="D25" s="20"/>
      <c r="E25" s="42"/>
      <c r="F25" s="20"/>
      <c r="G25" s="20"/>
      <c r="H25" s="31"/>
      <c r="I25" s="31"/>
    </row>
    <row r="26" spans="1:9" s="18" customFormat="1" ht="17.25" customHeight="1">
      <c r="A26" s="10">
        <v>18</v>
      </c>
      <c r="C26" s="42"/>
      <c r="D26" s="20"/>
      <c r="E26" s="42"/>
      <c r="F26" s="20"/>
      <c r="G26" s="20"/>
      <c r="H26" s="31"/>
      <c r="I26" s="31"/>
    </row>
    <row r="27" spans="1:9" s="18" customFormat="1" ht="17.25" customHeight="1">
      <c r="A27" s="10">
        <v>19</v>
      </c>
      <c r="C27" s="42"/>
      <c r="D27" s="20"/>
      <c r="E27" s="42"/>
      <c r="F27" s="20"/>
      <c r="G27" s="20"/>
      <c r="H27" s="31"/>
      <c r="I27" s="31"/>
    </row>
    <row r="28" spans="1:9" s="18" customFormat="1" ht="17.25" customHeight="1">
      <c r="A28" s="10">
        <v>20</v>
      </c>
      <c r="C28" s="42"/>
      <c r="D28" s="20"/>
      <c r="E28" s="42"/>
      <c r="F28" s="20"/>
      <c r="G28" s="20"/>
      <c r="H28" s="31"/>
      <c r="I28" s="31"/>
    </row>
    <row r="29" spans="1:9" s="18" customFormat="1" ht="17.25" customHeight="1">
      <c r="A29" s="10">
        <v>21</v>
      </c>
      <c r="C29" s="42"/>
      <c r="D29" s="20"/>
      <c r="E29" s="42"/>
      <c r="F29" s="20"/>
      <c r="G29" s="20"/>
      <c r="H29" s="31"/>
      <c r="I29" s="31"/>
    </row>
    <row r="30" spans="1:9" s="18" customFormat="1" ht="17.25" customHeight="1">
      <c r="A30" s="10">
        <v>22</v>
      </c>
      <c r="C30" s="42"/>
      <c r="D30" s="20"/>
      <c r="E30" s="42"/>
      <c r="F30" s="20"/>
      <c r="G30" s="20"/>
      <c r="H30" s="31"/>
      <c r="I30" s="31"/>
    </row>
    <row r="31" spans="1:9" s="18" customFormat="1" ht="17.25" customHeight="1">
      <c r="A31" s="10">
        <v>23</v>
      </c>
      <c r="C31" s="42"/>
      <c r="D31" s="20"/>
      <c r="E31" s="42"/>
      <c r="F31" s="20"/>
      <c r="G31" s="20"/>
      <c r="H31" s="31"/>
      <c r="I31" s="31"/>
    </row>
    <row r="32" spans="1:9" s="18" customFormat="1" ht="17.25" customHeight="1">
      <c r="A32" s="10">
        <v>24</v>
      </c>
      <c r="C32" s="42"/>
      <c r="D32" s="20"/>
      <c r="E32" s="42"/>
      <c r="F32" s="20"/>
      <c r="G32" s="20"/>
      <c r="H32" s="31"/>
      <c r="I32" s="31"/>
    </row>
    <row r="33" spans="1:11" s="18" customFormat="1" ht="17.25" customHeight="1">
      <c r="A33" s="10">
        <v>25</v>
      </c>
      <c r="C33" s="42"/>
      <c r="D33" s="20"/>
      <c r="E33" s="42"/>
      <c r="F33" s="20"/>
      <c r="G33" s="20"/>
      <c r="H33" s="31"/>
      <c r="I33" s="31"/>
    </row>
    <row r="34" spans="1:11" s="18" customFormat="1" ht="17.25" customHeight="1">
      <c r="A34" s="10">
        <v>26</v>
      </c>
      <c r="C34" s="42"/>
      <c r="D34" s="20"/>
      <c r="E34" s="42"/>
      <c r="F34" s="20"/>
      <c r="G34" s="20"/>
      <c r="H34" s="31"/>
      <c r="I34" s="31"/>
    </row>
    <row r="35" spans="1:11" s="18" customFormat="1" ht="17.25" customHeight="1">
      <c r="A35" s="10">
        <v>27</v>
      </c>
      <c r="C35" s="42"/>
      <c r="D35" s="20"/>
      <c r="E35" s="42"/>
      <c r="F35" s="20"/>
      <c r="G35" s="20"/>
      <c r="H35" s="31"/>
      <c r="I35" s="31"/>
    </row>
    <row r="36" spans="1:11" s="18" customFormat="1" ht="17.25" customHeight="1">
      <c r="A36" s="10">
        <v>28</v>
      </c>
      <c r="C36" s="42"/>
      <c r="D36" s="20"/>
      <c r="E36" s="42"/>
      <c r="F36" s="20"/>
      <c r="G36" s="20"/>
      <c r="H36" s="31"/>
      <c r="I36" s="31"/>
    </row>
    <row r="37" spans="1:11" s="18" customFormat="1" ht="17.25" customHeight="1">
      <c r="A37" s="10">
        <v>29</v>
      </c>
      <c r="C37" s="42"/>
      <c r="D37" s="20"/>
      <c r="E37" s="42"/>
      <c r="F37" s="20"/>
      <c r="G37" s="20"/>
      <c r="H37" s="31"/>
      <c r="I37" s="31"/>
    </row>
    <row r="38" spans="1:11" s="18" customFormat="1" ht="17.25" customHeight="1">
      <c r="A38" s="10">
        <v>30</v>
      </c>
      <c r="C38" s="42"/>
      <c r="D38" s="20"/>
      <c r="E38" s="42"/>
      <c r="F38" s="20"/>
      <c r="G38" s="20"/>
      <c r="H38" s="31"/>
      <c r="I38" s="31"/>
    </row>
    <row r="39" spans="1:11" s="18" customFormat="1" ht="17.25" customHeight="1">
      <c r="A39" s="10">
        <v>31</v>
      </c>
      <c r="C39" s="42"/>
      <c r="D39" s="20"/>
      <c r="E39" s="42"/>
      <c r="F39" s="20"/>
      <c r="G39" s="20"/>
      <c r="H39" s="31"/>
      <c r="I39" s="31"/>
    </row>
    <row r="40" spans="1:11" s="18" customFormat="1" ht="17.25" customHeight="1">
      <c r="A40" s="10">
        <v>32</v>
      </c>
      <c r="C40" s="42"/>
      <c r="D40" s="20"/>
      <c r="E40" s="42"/>
      <c r="F40" s="20"/>
      <c r="G40" s="20"/>
      <c r="H40" s="31"/>
      <c r="I40" s="31"/>
    </row>
    <row r="41" spans="1:11" s="18" customFormat="1" ht="17.25" customHeight="1">
      <c r="C41" s="42"/>
      <c r="D41" s="20"/>
      <c r="E41" s="42"/>
      <c r="F41" s="20"/>
      <c r="G41" s="20"/>
      <c r="H41" s="31"/>
      <c r="I41" s="31"/>
    </row>
    <row r="42" spans="1:11" s="19" customFormat="1" ht="17.25" customHeight="1">
      <c r="A42" s="34"/>
      <c r="B42" s="16"/>
      <c r="C42" s="44">
        <f>SUM(C9:C41)</f>
        <v>0</v>
      </c>
      <c r="D42" s="17"/>
      <c r="E42" s="44">
        <f>SUM(E9:E41)</f>
        <v>0</v>
      </c>
      <c r="F42" s="17"/>
      <c r="G42" s="17"/>
      <c r="H42" s="17">
        <f>SUM(H9:H41)</f>
        <v>0</v>
      </c>
      <c r="I42" s="17">
        <f>SUM(I9:I41)</f>
        <v>0</v>
      </c>
      <c r="J42" s="27"/>
      <c r="K42" s="27"/>
    </row>
    <row r="43" spans="1:11" s="18" customFormat="1" ht="17.25" customHeight="1">
      <c r="C43" s="20"/>
      <c r="D43" s="20"/>
      <c r="E43" s="20"/>
      <c r="F43" s="20"/>
      <c r="G43" s="20"/>
    </row>
  </sheetData>
  <mergeCells count="3">
    <mergeCell ref="A2:G2"/>
    <mergeCell ref="C7:D7"/>
    <mergeCell ref="E7:F7"/>
  </mergeCells>
  <phoneticPr fontId="4" type="noConversion"/>
  <dataValidations count="1">
    <dataValidation type="list" allowBlank="1" showInputMessage="1" showErrorMessage="1" sqref="G9:G41">
      <formula1>"Celetista, Cooperativado, Pessoa Jurídica, Terceirizado"</formula1>
    </dataValidation>
  </dataValidations>
  <pageMargins left="0.75" right="0.75" top="1" bottom="1" header="0.49212598499999999" footer="0.49212598499999999"/>
  <pageSetup paperSize="9" scale="66" fitToHeight="2" orientation="portrait" r:id="rId1"/>
  <headerFooter alignWithMargins="0">
    <oddFooter>&amp;L&amp;8Contrato de Gestão n Relatório Trimestral de Prestação de Contas – Período __/__/___ a __/__/___&amp;R&amp;8Página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2"/>
  </sheetPr>
  <dimension ref="A3:H192"/>
  <sheetViews>
    <sheetView showGridLines="0" showWhiteSpace="0" topLeftCell="A160" zoomScaleNormal="100" zoomScalePageLayoutView="75" workbookViewId="0">
      <selection activeCell="A187" sqref="A187:F192"/>
    </sheetView>
  </sheetViews>
  <sheetFormatPr defaultRowHeight="12.75"/>
  <cols>
    <col min="1" max="1" width="9.140625" style="1"/>
    <col min="2" max="2" width="99.28515625" style="1" customWidth="1"/>
    <col min="3" max="3" width="25.140625" style="1" customWidth="1"/>
    <col min="4" max="6" width="25.140625" style="1" bestFit="1" customWidth="1"/>
    <col min="7" max="11" width="9.140625" style="1"/>
    <col min="12" max="12" width="9.140625" style="1" customWidth="1"/>
    <col min="13" max="16384" width="9.140625" style="1"/>
  </cols>
  <sheetData>
    <row r="3" spans="1:8" ht="316.5" customHeight="1">
      <c r="A3" s="394" t="s">
        <v>416</v>
      </c>
      <c r="B3" s="394"/>
      <c r="C3" s="394"/>
      <c r="D3" s="394"/>
      <c r="E3" s="394"/>
      <c r="F3" s="394"/>
    </row>
    <row r="6" spans="1:8" ht="13.5" thickBot="1"/>
    <row r="7" spans="1:8" ht="21.75" customHeight="1">
      <c r="A7" s="361" t="s">
        <v>0</v>
      </c>
      <c r="B7" s="361"/>
      <c r="C7" s="361"/>
      <c r="D7" s="361"/>
      <c r="E7" s="361"/>
      <c r="F7" s="361"/>
    </row>
    <row r="8" spans="1:8" ht="21.75" customHeight="1" thickBot="1">
      <c r="A8" s="362" t="s">
        <v>115</v>
      </c>
      <c r="B8" s="362"/>
      <c r="C8" s="362"/>
      <c r="D8" s="362"/>
      <c r="E8" s="362"/>
      <c r="F8" s="362"/>
    </row>
    <row r="9" spans="1:8" ht="13.5" thickBot="1">
      <c r="A9" s="51"/>
      <c r="B9" s="51"/>
      <c r="C9" s="51"/>
      <c r="D9" s="51"/>
      <c r="E9" s="51"/>
      <c r="F9" s="51"/>
    </row>
    <row r="10" spans="1:8" ht="21.75" customHeight="1" thickBot="1">
      <c r="A10" s="401" t="s">
        <v>52</v>
      </c>
      <c r="B10" s="402"/>
      <c r="C10" s="402"/>
      <c r="D10" s="402"/>
      <c r="E10" s="402"/>
      <c r="F10" s="402"/>
    </row>
    <row r="11" spans="1:8" s="18" customFormat="1" ht="21.75" customHeight="1">
      <c r="A11" s="361" t="s">
        <v>374</v>
      </c>
      <c r="B11" s="380"/>
      <c r="C11" s="390" t="s">
        <v>54</v>
      </c>
      <c r="D11" s="390" t="s">
        <v>54</v>
      </c>
      <c r="E11" s="379" t="s">
        <v>54</v>
      </c>
      <c r="F11" s="379" t="s">
        <v>55</v>
      </c>
    </row>
    <row r="12" spans="1:8" s="18" customFormat="1" ht="17.25" customHeight="1" thickBot="1">
      <c r="A12" s="362"/>
      <c r="B12" s="382"/>
      <c r="C12" s="391"/>
      <c r="D12" s="391"/>
      <c r="E12" s="381"/>
      <c r="F12" s="381"/>
    </row>
    <row r="13" spans="1:8" s="18" customFormat="1" ht="17.25" customHeight="1" thickBot="1">
      <c r="A13" s="254" t="s">
        <v>98</v>
      </c>
      <c r="B13" s="319" t="s">
        <v>99</v>
      </c>
      <c r="C13" s="317" t="s">
        <v>56</v>
      </c>
      <c r="D13" s="317" t="s">
        <v>56</v>
      </c>
      <c r="E13" s="317" t="s">
        <v>56</v>
      </c>
      <c r="F13" s="317" t="s">
        <v>56</v>
      </c>
    </row>
    <row r="14" spans="1:8" s="18" customFormat="1" ht="17.25" customHeight="1">
      <c r="C14" s="266"/>
      <c r="D14" s="266"/>
      <c r="E14" s="266"/>
      <c r="F14" s="266"/>
      <c r="H14" s="1"/>
    </row>
    <row r="15" spans="1:8" s="18" customFormat="1" ht="17.25" customHeight="1">
      <c r="A15" s="1" t="s">
        <v>57</v>
      </c>
      <c r="B15" s="1" t="s">
        <v>59</v>
      </c>
      <c r="C15" s="20">
        <v>0</v>
      </c>
      <c r="D15" s="20">
        <v>0</v>
      </c>
      <c r="E15" s="20">
        <v>0</v>
      </c>
      <c r="F15" s="20">
        <f>C15+D15+E15</f>
        <v>0</v>
      </c>
      <c r="H15" s="1"/>
    </row>
    <row r="16" spans="1:8" s="18" customFormat="1" ht="17.25" customHeight="1">
      <c r="A16" s="1" t="s">
        <v>60</v>
      </c>
      <c r="B16" s="1" t="s">
        <v>61</v>
      </c>
      <c r="C16" s="20">
        <v>0</v>
      </c>
      <c r="D16" s="20">
        <v>0</v>
      </c>
      <c r="E16" s="20">
        <v>0</v>
      </c>
      <c r="F16" s="20">
        <f>C16+D16+E16</f>
        <v>0</v>
      </c>
      <c r="H16" s="1"/>
    </row>
    <row r="17" spans="1:8" s="18" customFormat="1" ht="17.25" customHeight="1">
      <c r="A17" s="1" t="s">
        <v>62</v>
      </c>
      <c r="B17" s="1" t="s">
        <v>367</v>
      </c>
      <c r="C17" s="20">
        <v>0</v>
      </c>
      <c r="D17" s="20">
        <v>0</v>
      </c>
      <c r="E17" s="20">
        <v>0</v>
      </c>
      <c r="F17" s="20">
        <f>C17+D17+E17</f>
        <v>0</v>
      </c>
      <c r="H17" s="1"/>
    </row>
    <row r="18" spans="1:8" s="18" customFormat="1" ht="17.25" customHeight="1">
      <c r="A18" s="21"/>
      <c r="B18" s="16" t="s">
        <v>116</v>
      </c>
      <c r="C18" s="22">
        <f>SUM(C15:C17)</f>
        <v>0</v>
      </c>
      <c r="D18" s="22">
        <f>SUM(D15:D17)</f>
        <v>0</v>
      </c>
      <c r="E18" s="22">
        <f>SUM(E15:E17)</f>
        <v>0</v>
      </c>
      <c r="F18" s="22">
        <f>SUM(F15:F17)</f>
        <v>0</v>
      </c>
      <c r="H18" s="1"/>
    </row>
    <row r="19" spans="1:8" s="18" customFormat="1" ht="17.25" customHeight="1" thickBot="1">
      <c r="C19" s="20"/>
      <c r="D19" s="20"/>
      <c r="E19" s="20"/>
      <c r="F19" s="20"/>
    </row>
    <row r="20" spans="1:8" s="18" customFormat="1" ht="17.25" customHeight="1" thickBot="1">
      <c r="A20" s="254" t="s">
        <v>64</v>
      </c>
      <c r="B20" s="319" t="s">
        <v>117</v>
      </c>
      <c r="C20" s="320"/>
      <c r="D20" s="320"/>
      <c r="E20" s="320"/>
      <c r="F20" s="321"/>
      <c r="H20" s="2"/>
    </row>
    <row r="21" spans="1:8" s="18" customFormat="1" ht="17.25" customHeight="1">
      <c r="A21" s="18" t="s">
        <v>66</v>
      </c>
      <c r="B21" s="18" t="s">
        <v>27</v>
      </c>
      <c r="C21" s="20">
        <v>0</v>
      </c>
      <c r="D21" s="20">
        <v>0</v>
      </c>
      <c r="E21" s="20">
        <v>0</v>
      </c>
      <c r="F21" s="20">
        <f>C21+D21+E21</f>
        <v>0</v>
      </c>
      <c r="H21" s="1"/>
    </row>
    <row r="22" spans="1:8" s="18" customFormat="1" ht="17.25" customHeight="1">
      <c r="A22" s="18" t="s">
        <v>67</v>
      </c>
      <c r="B22" s="18" t="s">
        <v>118</v>
      </c>
      <c r="C22" s="20">
        <v>0</v>
      </c>
      <c r="D22" s="20">
        <v>0</v>
      </c>
      <c r="E22" s="20">
        <v>0</v>
      </c>
      <c r="F22" s="20">
        <f>C22+D22+E22</f>
        <v>0</v>
      </c>
    </row>
    <row r="23" spans="1:8" s="18" customFormat="1" ht="17.25" customHeight="1">
      <c r="B23" s="95"/>
      <c r="C23" s="20"/>
      <c r="D23" s="20"/>
      <c r="E23" s="20"/>
      <c r="F23" s="20"/>
    </row>
    <row r="24" spans="1:8" s="18" customFormat="1" ht="17.25" customHeight="1" thickBot="1">
      <c r="A24" s="23"/>
      <c r="B24" s="24" t="s">
        <v>116</v>
      </c>
      <c r="C24" s="25">
        <f t="shared" ref="C24:E24" si="0">SUM(C21:C23)</f>
        <v>0</v>
      </c>
      <c r="D24" s="25">
        <f>SUM(D21:D23)</f>
        <v>0</v>
      </c>
      <c r="E24" s="25">
        <f t="shared" si="0"/>
        <v>0</v>
      </c>
      <c r="F24" s="25">
        <f>SUM(F21:F23)</f>
        <v>0</v>
      </c>
    </row>
    <row r="25" spans="1:8" s="18" customFormat="1" ht="17.25" customHeight="1" thickBot="1">
      <c r="A25" s="392" t="s">
        <v>100</v>
      </c>
      <c r="B25" s="392"/>
      <c r="C25" s="15">
        <f>C18+C24</f>
        <v>0</v>
      </c>
      <c r="D25" s="15">
        <f>D18+D24</f>
        <v>0</v>
      </c>
      <c r="E25" s="15">
        <f>E18+E24</f>
        <v>0</v>
      </c>
      <c r="F25" s="15">
        <f>F18+F24</f>
        <v>0</v>
      </c>
    </row>
    <row r="26" spans="1:8" s="18" customFormat="1">
      <c r="A26" s="19"/>
      <c r="B26" s="26"/>
      <c r="C26" s="27"/>
      <c r="D26" s="27"/>
      <c r="E26" s="27"/>
      <c r="F26" s="27"/>
    </row>
    <row r="27" spans="1:8" s="18" customFormat="1" ht="13.5" thickBot="1"/>
    <row r="28" spans="1:8" s="18" customFormat="1" ht="18.75" customHeight="1">
      <c r="A28" s="361" t="s">
        <v>69</v>
      </c>
      <c r="B28" s="380"/>
      <c r="C28" s="390" t="s">
        <v>54</v>
      </c>
      <c r="D28" s="390" t="s">
        <v>54</v>
      </c>
      <c r="E28" s="390" t="s">
        <v>54</v>
      </c>
      <c r="F28" s="379" t="s">
        <v>55</v>
      </c>
    </row>
    <row r="29" spans="1:8" s="18" customFormat="1" ht="16.5" customHeight="1" thickBot="1">
      <c r="A29" s="362"/>
      <c r="B29" s="382"/>
      <c r="C29" s="399"/>
      <c r="D29" s="399" t="s">
        <v>101</v>
      </c>
      <c r="E29" s="399" t="s">
        <v>101</v>
      </c>
      <c r="F29" s="398"/>
    </row>
    <row r="30" spans="1:8" s="18" customFormat="1" ht="16.5" customHeight="1" thickBot="1">
      <c r="A30" s="322" t="s">
        <v>103</v>
      </c>
      <c r="B30" s="271" t="s">
        <v>72</v>
      </c>
      <c r="C30" s="390" t="s">
        <v>101</v>
      </c>
      <c r="D30" s="390" t="s">
        <v>101</v>
      </c>
      <c r="E30" s="390" t="s">
        <v>101</v>
      </c>
      <c r="F30" s="379" t="s">
        <v>101</v>
      </c>
    </row>
    <row r="31" spans="1:8" s="18" customFormat="1" ht="16.5" customHeight="1" thickBot="1">
      <c r="A31" s="322" t="s">
        <v>73</v>
      </c>
      <c r="B31" s="271" t="s">
        <v>74</v>
      </c>
      <c r="C31" s="391"/>
      <c r="D31" s="391"/>
      <c r="E31" s="391"/>
      <c r="F31" s="381"/>
    </row>
    <row r="32" spans="1:8" s="18" customFormat="1" ht="16.5" customHeight="1">
      <c r="A32" s="18" t="s">
        <v>119</v>
      </c>
      <c r="B32" s="18" t="s">
        <v>120</v>
      </c>
      <c r="C32" s="20">
        <v>0</v>
      </c>
      <c r="D32" s="20">
        <v>0</v>
      </c>
      <c r="E32" s="20">
        <v>0</v>
      </c>
      <c r="F32" s="20">
        <f>C32+D32+E32</f>
        <v>0</v>
      </c>
    </row>
    <row r="33" spans="1:6" s="18" customFormat="1" ht="16.5" customHeight="1">
      <c r="A33" s="18" t="s">
        <v>121</v>
      </c>
      <c r="B33" s="18" t="s">
        <v>122</v>
      </c>
      <c r="C33" s="20">
        <v>0</v>
      </c>
      <c r="D33" s="20">
        <v>0</v>
      </c>
      <c r="E33" s="20">
        <v>0</v>
      </c>
      <c r="F33" s="20">
        <f>C33+D33+E33</f>
        <v>0</v>
      </c>
    </row>
    <row r="34" spans="1:6" s="18" customFormat="1" ht="16.5" customHeight="1">
      <c r="A34" s="18" t="s">
        <v>123</v>
      </c>
      <c r="B34" s="18" t="s">
        <v>124</v>
      </c>
      <c r="C34" s="20">
        <v>0</v>
      </c>
      <c r="D34" s="20">
        <v>0</v>
      </c>
      <c r="E34" s="20">
        <v>0</v>
      </c>
      <c r="F34" s="20">
        <f>C34+D34+E34</f>
        <v>0</v>
      </c>
    </row>
    <row r="35" spans="1:6" s="18" customFormat="1" ht="16.5" customHeight="1">
      <c r="A35" s="21"/>
      <c r="B35" s="16" t="s">
        <v>333</v>
      </c>
      <c r="C35" s="17">
        <f>SUM(C32:C34)</f>
        <v>0</v>
      </c>
      <c r="D35" s="17">
        <f t="shared" ref="D35:F35" si="1">SUM(D32:D34)</f>
        <v>0</v>
      </c>
      <c r="E35" s="17">
        <f t="shared" si="1"/>
        <v>0</v>
      </c>
      <c r="F35" s="17">
        <f t="shared" si="1"/>
        <v>0</v>
      </c>
    </row>
    <row r="36" spans="1:6" s="18" customFormat="1" ht="16.5" customHeight="1" thickBot="1">
      <c r="B36" s="26"/>
      <c r="C36" s="20"/>
      <c r="D36" s="20"/>
      <c r="E36" s="20"/>
      <c r="F36" s="20"/>
    </row>
    <row r="37" spans="1:6" s="18" customFormat="1" ht="16.5" customHeight="1" thickBot="1">
      <c r="A37" s="270" t="s">
        <v>75</v>
      </c>
      <c r="B37" s="271" t="s">
        <v>337</v>
      </c>
      <c r="C37" s="84" t="s">
        <v>101</v>
      </c>
      <c r="D37" s="84" t="s">
        <v>101</v>
      </c>
      <c r="E37" s="84" t="s">
        <v>101</v>
      </c>
      <c r="F37" s="84" t="s">
        <v>101</v>
      </c>
    </row>
    <row r="38" spans="1:6" s="18" customFormat="1" ht="16.5" customHeight="1">
      <c r="A38" s="18" t="s">
        <v>126</v>
      </c>
      <c r="B38" s="18" t="s">
        <v>334</v>
      </c>
      <c r="C38" s="20">
        <v>0</v>
      </c>
      <c r="D38" s="20">
        <v>0</v>
      </c>
      <c r="E38" s="20">
        <v>0</v>
      </c>
      <c r="F38" s="20">
        <f>C38+D38+E38</f>
        <v>0</v>
      </c>
    </row>
    <row r="39" spans="1:6" s="18" customFormat="1" ht="16.5" customHeight="1">
      <c r="A39" s="18" t="s">
        <v>338</v>
      </c>
      <c r="B39" s="18" t="s">
        <v>335</v>
      </c>
      <c r="C39" s="20">
        <v>0</v>
      </c>
      <c r="D39" s="20">
        <v>0</v>
      </c>
      <c r="E39" s="20">
        <v>0</v>
      </c>
      <c r="F39" s="20">
        <f>C39+D39+E39</f>
        <v>0</v>
      </c>
    </row>
    <row r="40" spans="1:6" s="18" customFormat="1" ht="16.5" customHeight="1">
      <c r="A40" s="18" t="s">
        <v>339</v>
      </c>
      <c r="B40" s="18" t="s">
        <v>336</v>
      </c>
      <c r="C40" s="20">
        <v>0</v>
      </c>
      <c r="D40" s="20">
        <v>0</v>
      </c>
      <c r="E40" s="20">
        <v>0</v>
      </c>
      <c r="F40" s="20">
        <f>C40+D40+E40</f>
        <v>0</v>
      </c>
    </row>
    <row r="41" spans="1:6" s="18" customFormat="1" ht="16.5" customHeight="1">
      <c r="A41" s="18" t="s">
        <v>340</v>
      </c>
      <c r="B41" s="18" t="s">
        <v>124</v>
      </c>
      <c r="C41" s="20"/>
      <c r="D41" s="20"/>
      <c r="E41" s="20"/>
      <c r="F41" s="20"/>
    </row>
    <row r="42" spans="1:6" s="18" customFormat="1" ht="16.5" customHeight="1">
      <c r="A42" s="21"/>
      <c r="B42" s="16" t="s">
        <v>341</v>
      </c>
      <c r="C42" s="17">
        <f>SUM(C38:C41)</f>
        <v>0</v>
      </c>
      <c r="D42" s="17">
        <f>SUM(D38:D41)</f>
        <v>0</v>
      </c>
      <c r="E42" s="17">
        <f>SUM(E38:E41)</f>
        <v>0</v>
      </c>
      <c r="F42" s="17">
        <f>SUM(F38:F41)</f>
        <v>0</v>
      </c>
    </row>
    <row r="43" spans="1:6" s="18" customFormat="1" ht="16.5" customHeight="1" thickBot="1">
      <c r="B43" s="26"/>
      <c r="C43" s="20"/>
      <c r="D43" s="20"/>
      <c r="E43" s="20"/>
      <c r="F43" s="20"/>
    </row>
    <row r="44" spans="1:6" s="18" customFormat="1" ht="16.5" customHeight="1" thickBot="1">
      <c r="A44" s="270" t="s">
        <v>77</v>
      </c>
      <c r="B44" s="271" t="s">
        <v>125</v>
      </c>
      <c r="C44" s="200" t="s">
        <v>332</v>
      </c>
      <c r="D44" s="200" t="s">
        <v>332</v>
      </c>
      <c r="E44" s="200" t="s">
        <v>332</v>
      </c>
      <c r="F44" s="200" t="s">
        <v>332</v>
      </c>
    </row>
    <row r="45" spans="1:6" s="234" customFormat="1" ht="16.5" customHeight="1">
      <c r="A45" s="272" t="s">
        <v>128</v>
      </c>
      <c r="B45" s="273" t="s">
        <v>76</v>
      </c>
      <c r="C45" s="250">
        <v>0</v>
      </c>
      <c r="D45" s="250">
        <v>0</v>
      </c>
      <c r="E45" s="250">
        <v>0</v>
      </c>
      <c r="F45" s="250">
        <f>C45+D45+E45</f>
        <v>0</v>
      </c>
    </row>
    <row r="46" spans="1:6" s="18" customFormat="1" ht="16.5" customHeight="1">
      <c r="C46" s="20"/>
      <c r="D46" s="20"/>
      <c r="E46" s="20"/>
      <c r="F46" s="20"/>
    </row>
    <row r="47" spans="1:6" s="18" customFormat="1" ht="16.5" customHeight="1">
      <c r="A47" s="21"/>
      <c r="B47" s="16" t="s">
        <v>127</v>
      </c>
      <c r="C47" s="17">
        <f>C45</f>
        <v>0</v>
      </c>
      <c r="D47" s="17">
        <f t="shared" ref="D47:F47" si="2">D45</f>
        <v>0</v>
      </c>
      <c r="E47" s="17">
        <f t="shared" si="2"/>
        <v>0</v>
      </c>
      <c r="F47" s="17">
        <f t="shared" si="2"/>
        <v>0</v>
      </c>
    </row>
    <row r="48" spans="1:6" s="18" customFormat="1" ht="16.5" customHeight="1" thickBot="1">
      <c r="C48" s="20"/>
      <c r="D48" s="20"/>
      <c r="E48" s="20"/>
      <c r="F48" s="20"/>
    </row>
    <row r="49" spans="1:6" s="18" customFormat="1" ht="16.5" customHeight="1" thickBot="1">
      <c r="A49" s="254" t="s">
        <v>228</v>
      </c>
      <c r="B49" s="255" t="s">
        <v>78</v>
      </c>
      <c r="C49" s="84" t="s">
        <v>101</v>
      </c>
      <c r="D49" s="84" t="s">
        <v>101</v>
      </c>
      <c r="E49" s="84" t="s">
        <v>101</v>
      </c>
      <c r="F49" s="84" t="s">
        <v>101</v>
      </c>
    </row>
    <row r="50" spans="1:6" s="18" customFormat="1" ht="16.5" customHeight="1">
      <c r="A50" s="18" t="s">
        <v>342</v>
      </c>
      <c r="B50" s="18" t="s">
        <v>129</v>
      </c>
      <c r="C50" s="20">
        <v>0</v>
      </c>
      <c r="D50" s="20">
        <v>0</v>
      </c>
      <c r="E50" s="20">
        <v>0</v>
      </c>
      <c r="F50" s="20">
        <f t="shared" ref="F50:F56" si="3">C50+D50+E50</f>
        <v>0</v>
      </c>
    </row>
    <row r="51" spans="1:6" s="18" customFormat="1" ht="16.5" customHeight="1">
      <c r="A51" s="18" t="s">
        <v>343</v>
      </c>
      <c r="B51" s="18" t="s">
        <v>130</v>
      </c>
      <c r="C51" s="20">
        <v>0</v>
      </c>
      <c r="D51" s="20">
        <v>0</v>
      </c>
      <c r="E51" s="20">
        <v>0</v>
      </c>
      <c r="F51" s="20">
        <f t="shared" si="3"/>
        <v>0</v>
      </c>
    </row>
    <row r="52" spans="1:6" s="18" customFormat="1" ht="16.5" customHeight="1">
      <c r="A52" s="18" t="s">
        <v>344</v>
      </c>
      <c r="B52" s="18" t="s">
        <v>131</v>
      </c>
      <c r="C52" s="20">
        <v>0</v>
      </c>
      <c r="D52" s="20">
        <v>0</v>
      </c>
      <c r="E52" s="20">
        <v>0</v>
      </c>
      <c r="F52" s="20">
        <f t="shared" si="3"/>
        <v>0</v>
      </c>
    </row>
    <row r="53" spans="1:6" s="18" customFormat="1" ht="16.5" customHeight="1">
      <c r="A53" s="18" t="s">
        <v>345</v>
      </c>
      <c r="B53" s="18" t="s">
        <v>132</v>
      </c>
      <c r="C53" s="20">
        <v>0</v>
      </c>
      <c r="D53" s="20">
        <v>0</v>
      </c>
      <c r="E53" s="20">
        <v>0</v>
      </c>
      <c r="F53" s="20">
        <f t="shared" si="3"/>
        <v>0</v>
      </c>
    </row>
    <row r="54" spans="1:6" s="18" customFormat="1" ht="16.5" customHeight="1">
      <c r="A54" s="18" t="s">
        <v>346</v>
      </c>
      <c r="B54" s="18" t="s">
        <v>133</v>
      </c>
      <c r="C54" s="20">
        <v>0</v>
      </c>
      <c r="D54" s="20">
        <v>0</v>
      </c>
      <c r="E54" s="20">
        <v>0</v>
      </c>
      <c r="F54" s="20">
        <f t="shared" si="3"/>
        <v>0</v>
      </c>
    </row>
    <row r="55" spans="1:6" s="18" customFormat="1" ht="16.5" customHeight="1">
      <c r="A55" s="18" t="s">
        <v>347</v>
      </c>
      <c r="B55" s="18" t="s">
        <v>134</v>
      </c>
      <c r="C55" s="20">
        <v>0</v>
      </c>
      <c r="D55" s="20">
        <v>0</v>
      </c>
      <c r="E55" s="20">
        <v>0</v>
      </c>
      <c r="F55" s="20">
        <f t="shared" si="3"/>
        <v>0</v>
      </c>
    </row>
    <row r="56" spans="1:6" s="18" customFormat="1" ht="16.5" customHeight="1">
      <c r="A56" s="18" t="s">
        <v>348</v>
      </c>
      <c r="B56" s="18" t="s">
        <v>135</v>
      </c>
      <c r="C56" s="20">
        <v>0</v>
      </c>
      <c r="D56" s="20">
        <v>0</v>
      </c>
      <c r="E56" s="20">
        <v>0</v>
      </c>
      <c r="F56" s="20">
        <f t="shared" si="3"/>
        <v>0</v>
      </c>
    </row>
    <row r="57" spans="1:6" s="18" customFormat="1" ht="16.5" customHeight="1">
      <c r="C57" s="20"/>
      <c r="D57" s="20"/>
      <c r="E57" s="20"/>
      <c r="F57" s="20"/>
    </row>
    <row r="58" spans="1:6" s="18" customFormat="1" ht="16.5" customHeight="1" thickBot="1">
      <c r="A58" s="52"/>
      <c r="B58" s="24" t="s">
        <v>136</v>
      </c>
      <c r="C58" s="53">
        <f t="shared" ref="C58:F58" si="4">SUM(C50:C56)</f>
        <v>0</v>
      </c>
      <c r="D58" s="53">
        <f t="shared" si="4"/>
        <v>0</v>
      </c>
      <c r="E58" s="53">
        <f t="shared" si="4"/>
        <v>0</v>
      </c>
      <c r="F58" s="53">
        <f t="shared" si="4"/>
        <v>0</v>
      </c>
    </row>
    <row r="59" spans="1:6" s="18" customFormat="1" ht="16.5" customHeight="1" thickBot="1">
      <c r="A59" s="400" t="s">
        <v>328</v>
      </c>
      <c r="B59" s="400"/>
      <c r="C59" s="15">
        <f>C35+C42+C47+C58</f>
        <v>0</v>
      </c>
      <c r="D59" s="15">
        <f>D35+D42+D47+D58</f>
        <v>0</v>
      </c>
      <c r="E59" s="15">
        <f>E35+E42+E47+E58</f>
        <v>0</v>
      </c>
      <c r="F59" s="15">
        <f>F35+F42+F47+F58</f>
        <v>0</v>
      </c>
    </row>
    <row r="60" spans="1:6" s="18" customFormat="1" ht="16.5" customHeight="1" thickBot="1">
      <c r="C60" s="20"/>
      <c r="D60" s="20"/>
      <c r="E60" s="20"/>
      <c r="F60" s="20"/>
    </row>
    <row r="61" spans="1:6" s="18" customFormat="1" ht="16.5" customHeight="1" thickBot="1">
      <c r="A61" s="254" t="s">
        <v>80</v>
      </c>
      <c r="B61" s="255" t="s">
        <v>137</v>
      </c>
      <c r="C61" s="84" t="s">
        <v>101</v>
      </c>
      <c r="D61" s="84" t="s">
        <v>101</v>
      </c>
      <c r="E61" s="84" t="s">
        <v>101</v>
      </c>
      <c r="F61" s="84" t="s">
        <v>101</v>
      </c>
    </row>
    <row r="62" spans="1:6" s="18" customFormat="1" ht="16.5" customHeight="1">
      <c r="A62" s="18" t="s">
        <v>138</v>
      </c>
      <c r="B62" s="18" t="s">
        <v>139</v>
      </c>
      <c r="C62" s="20">
        <v>0</v>
      </c>
      <c r="D62" s="20">
        <v>0</v>
      </c>
      <c r="E62" s="20">
        <v>0</v>
      </c>
      <c r="F62" s="20">
        <f t="shared" ref="F62:F73" si="5">C62+D62+E62</f>
        <v>0</v>
      </c>
    </row>
    <row r="63" spans="1:6" s="18" customFormat="1" ht="16.5" customHeight="1">
      <c r="A63" s="18" t="s">
        <v>140</v>
      </c>
      <c r="B63" s="18" t="s">
        <v>141</v>
      </c>
      <c r="C63" s="20">
        <v>0</v>
      </c>
      <c r="D63" s="20">
        <v>0</v>
      </c>
      <c r="E63" s="20">
        <v>0</v>
      </c>
      <c r="F63" s="20">
        <f t="shared" si="5"/>
        <v>0</v>
      </c>
    </row>
    <row r="64" spans="1:6" s="18" customFormat="1" ht="16.5" customHeight="1">
      <c r="A64" s="18" t="s">
        <v>142</v>
      </c>
      <c r="B64" s="18" t="s">
        <v>143</v>
      </c>
      <c r="C64" s="20">
        <v>0</v>
      </c>
      <c r="D64" s="20">
        <v>0</v>
      </c>
      <c r="E64" s="20">
        <v>0</v>
      </c>
      <c r="F64" s="20">
        <f t="shared" si="5"/>
        <v>0</v>
      </c>
    </row>
    <row r="65" spans="1:6" s="18" customFormat="1" ht="16.5" customHeight="1">
      <c r="A65" s="18" t="s">
        <v>144</v>
      </c>
      <c r="B65" s="18" t="s">
        <v>145</v>
      </c>
      <c r="C65" s="20">
        <v>0</v>
      </c>
      <c r="D65" s="20">
        <v>0</v>
      </c>
      <c r="E65" s="20">
        <v>0</v>
      </c>
      <c r="F65" s="20">
        <f t="shared" si="5"/>
        <v>0</v>
      </c>
    </row>
    <row r="66" spans="1:6" s="18" customFormat="1" ht="16.5" customHeight="1">
      <c r="A66" s="18" t="s">
        <v>146</v>
      </c>
      <c r="B66" s="18" t="s">
        <v>147</v>
      </c>
      <c r="C66" s="20">
        <v>0</v>
      </c>
      <c r="D66" s="20">
        <v>0</v>
      </c>
      <c r="E66" s="20">
        <v>0</v>
      </c>
      <c r="F66" s="20">
        <f t="shared" si="5"/>
        <v>0</v>
      </c>
    </row>
    <row r="67" spans="1:6" s="18" customFormat="1" ht="16.5" customHeight="1">
      <c r="A67" s="18" t="s">
        <v>148</v>
      </c>
      <c r="B67" s="18" t="s">
        <v>149</v>
      </c>
      <c r="C67" s="20">
        <v>0</v>
      </c>
      <c r="D67" s="20">
        <v>0</v>
      </c>
      <c r="E67" s="20">
        <v>0</v>
      </c>
      <c r="F67" s="20">
        <f t="shared" si="5"/>
        <v>0</v>
      </c>
    </row>
    <row r="68" spans="1:6" s="18" customFormat="1" ht="16.5" customHeight="1">
      <c r="A68" s="18" t="s">
        <v>150</v>
      </c>
      <c r="B68" s="18" t="s">
        <v>151</v>
      </c>
      <c r="C68" s="20">
        <v>0</v>
      </c>
      <c r="D68" s="20">
        <v>0</v>
      </c>
      <c r="E68" s="20">
        <v>0</v>
      </c>
      <c r="F68" s="20">
        <f t="shared" si="5"/>
        <v>0</v>
      </c>
    </row>
    <row r="69" spans="1:6" s="18" customFormat="1" ht="16.5" customHeight="1">
      <c r="A69" s="18" t="s">
        <v>152</v>
      </c>
      <c r="B69" s="18" t="s">
        <v>153</v>
      </c>
      <c r="C69" s="20">
        <v>0</v>
      </c>
      <c r="D69" s="20">
        <v>0</v>
      </c>
      <c r="E69" s="20">
        <v>0</v>
      </c>
      <c r="F69" s="20">
        <f t="shared" si="5"/>
        <v>0</v>
      </c>
    </row>
    <row r="70" spans="1:6" s="18" customFormat="1" ht="16.5" customHeight="1">
      <c r="A70" s="18" t="s">
        <v>154</v>
      </c>
      <c r="B70" s="18" t="s">
        <v>155</v>
      </c>
      <c r="C70" s="20">
        <v>0</v>
      </c>
      <c r="D70" s="20">
        <v>0</v>
      </c>
      <c r="E70" s="20">
        <v>0</v>
      </c>
      <c r="F70" s="20">
        <f t="shared" si="5"/>
        <v>0</v>
      </c>
    </row>
    <row r="71" spans="1:6" s="18" customFormat="1" ht="16.5" customHeight="1">
      <c r="A71" s="18" t="s">
        <v>156</v>
      </c>
      <c r="B71" s="18" t="s">
        <v>157</v>
      </c>
      <c r="C71" s="20">
        <v>0</v>
      </c>
      <c r="D71" s="20">
        <v>0</v>
      </c>
      <c r="E71" s="20">
        <v>0</v>
      </c>
      <c r="F71" s="20">
        <f t="shared" si="5"/>
        <v>0</v>
      </c>
    </row>
    <row r="72" spans="1:6" s="18" customFormat="1" ht="16.5" customHeight="1">
      <c r="A72" s="18" t="s">
        <v>158</v>
      </c>
      <c r="B72" s="18" t="s">
        <v>159</v>
      </c>
      <c r="C72" s="20">
        <v>0</v>
      </c>
      <c r="D72" s="20">
        <v>0</v>
      </c>
      <c r="E72" s="20">
        <v>0</v>
      </c>
      <c r="F72" s="20">
        <f t="shared" si="5"/>
        <v>0</v>
      </c>
    </row>
    <row r="73" spans="1:6" s="18" customFormat="1" ht="16.5" customHeight="1">
      <c r="A73" s="18" t="s">
        <v>160</v>
      </c>
      <c r="B73" s="18" t="s">
        <v>161</v>
      </c>
      <c r="C73" s="20">
        <v>0</v>
      </c>
      <c r="D73" s="20">
        <v>0</v>
      </c>
      <c r="E73" s="20">
        <v>0</v>
      </c>
      <c r="F73" s="20">
        <f t="shared" si="5"/>
        <v>0</v>
      </c>
    </row>
    <row r="74" spans="1:6" s="18" customFormat="1" ht="16.5" customHeight="1" thickBot="1">
      <c r="A74" s="28"/>
      <c r="B74" s="95"/>
      <c r="C74" s="29"/>
      <c r="D74" s="29"/>
      <c r="E74" s="29"/>
      <c r="F74" s="29"/>
    </row>
    <row r="75" spans="1:6" s="18" customFormat="1" ht="16.5" customHeight="1" thickBot="1">
      <c r="A75" s="13"/>
      <c r="B75" s="249" t="s">
        <v>329</v>
      </c>
      <c r="C75" s="15">
        <f t="shared" ref="C75:F75" si="6">SUM(C62:C74)</f>
        <v>0</v>
      </c>
      <c r="D75" s="15">
        <f t="shared" si="6"/>
        <v>0</v>
      </c>
      <c r="E75" s="15">
        <f t="shared" si="6"/>
        <v>0</v>
      </c>
      <c r="F75" s="15">
        <f t="shared" si="6"/>
        <v>0</v>
      </c>
    </row>
    <row r="76" spans="1:6" s="18" customFormat="1" ht="16.5" customHeight="1" thickBot="1">
      <c r="A76" s="28"/>
      <c r="B76" s="28"/>
      <c r="C76" s="28"/>
      <c r="D76" s="28"/>
      <c r="E76" s="28"/>
      <c r="F76" s="28"/>
    </row>
    <row r="77" spans="1:6" s="18" customFormat="1" ht="16.5" customHeight="1" thickBot="1">
      <c r="A77" s="254" t="s">
        <v>83</v>
      </c>
      <c r="B77" s="255" t="s">
        <v>84</v>
      </c>
      <c r="C77" s="84" t="s">
        <v>101</v>
      </c>
      <c r="D77" s="84" t="s">
        <v>101</v>
      </c>
      <c r="E77" s="84" t="s">
        <v>101</v>
      </c>
      <c r="F77" s="84" t="s">
        <v>101</v>
      </c>
    </row>
    <row r="78" spans="1:6" s="18" customFormat="1" ht="16.5" customHeight="1">
      <c r="A78" s="18" t="s">
        <v>162</v>
      </c>
      <c r="B78" s="18" t="s">
        <v>163</v>
      </c>
      <c r="C78" s="20">
        <v>0</v>
      </c>
      <c r="D78" s="20">
        <v>0</v>
      </c>
      <c r="E78" s="20">
        <v>0</v>
      </c>
      <c r="F78" s="20">
        <f t="shared" ref="F78:F93" si="7">C78+D78+E78</f>
        <v>0</v>
      </c>
    </row>
    <row r="79" spans="1:6" s="18" customFormat="1" ht="16.5" customHeight="1">
      <c r="A79" s="18" t="s">
        <v>164</v>
      </c>
      <c r="B79" s="18" t="s">
        <v>165</v>
      </c>
      <c r="C79" s="20">
        <v>0</v>
      </c>
      <c r="D79" s="20">
        <v>0</v>
      </c>
      <c r="E79" s="20">
        <v>0</v>
      </c>
      <c r="F79" s="20">
        <f t="shared" si="7"/>
        <v>0</v>
      </c>
    </row>
    <row r="80" spans="1:6" s="18" customFormat="1" ht="16.5" customHeight="1">
      <c r="A80" s="18" t="s">
        <v>166</v>
      </c>
      <c r="B80" s="18" t="s">
        <v>167</v>
      </c>
      <c r="C80" s="20">
        <v>0</v>
      </c>
      <c r="D80" s="20">
        <v>0</v>
      </c>
      <c r="E80" s="20">
        <v>0</v>
      </c>
      <c r="F80" s="20">
        <f t="shared" si="7"/>
        <v>0</v>
      </c>
    </row>
    <row r="81" spans="1:6" s="18" customFormat="1" ht="16.5" customHeight="1">
      <c r="A81" s="18" t="s">
        <v>168</v>
      </c>
      <c r="B81" s="18" t="s">
        <v>169</v>
      </c>
      <c r="C81" s="20">
        <v>0</v>
      </c>
      <c r="D81" s="20">
        <v>0</v>
      </c>
      <c r="E81" s="20">
        <v>0</v>
      </c>
      <c r="F81" s="20">
        <f t="shared" si="7"/>
        <v>0</v>
      </c>
    </row>
    <row r="82" spans="1:6" s="18" customFormat="1" ht="16.5" customHeight="1">
      <c r="A82" s="18" t="s">
        <v>170</v>
      </c>
      <c r="B82" s="18" t="s">
        <v>171</v>
      </c>
      <c r="C82" s="20">
        <v>0</v>
      </c>
      <c r="D82" s="20">
        <v>0</v>
      </c>
      <c r="E82" s="20">
        <v>0</v>
      </c>
      <c r="F82" s="20">
        <f t="shared" si="7"/>
        <v>0</v>
      </c>
    </row>
    <row r="83" spans="1:6" s="18" customFormat="1" ht="16.5" customHeight="1">
      <c r="A83" s="18" t="s">
        <v>172</v>
      </c>
      <c r="B83" s="18" t="s">
        <v>173</v>
      </c>
      <c r="C83" s="20">
        <v>0</v>
      </c>
      <c r="D83" s="20">
        <v>0</v>
      </c>
      <c r="E83" s="20">
        <v>0</v>
      </c>
      <c r="F83" s="20">
        <f t="shared" si="7"/>
        <v>0</v>
      </c>
    </row>
    <row r="84" spans="1:6" s="18" customFormat="1" ht="16.5" customHeight="1">
      <c r="A84" s="18" t="s">
        <v>174</v>
      </c>
      <c r="B84" s="18" t="s">
        <v>175</v>
      </c>
      <c r="C84" s="20">
        <v>0</v>
      </c>
      <c r="D84" s="20">
        <v>0</v>
      </c>
      <c r="E84" s="20">
        <v>0</v>
      </c>
      <c r="F84" s="20">
        <f t="shared" si="7"/>
        <v>0</v>
      </c>
    </row>
    <row r="85" spans="1:6" s="18" customFormat="1" ht="16.5" customHeight="1">
      <c r="A85" s="18" t="s">
        <v>176</v>
      </c>
      <c r="B85" s="18" t="s">
        <v>177</v>
      </c>
      <c r="C85" s="20">
        <v>0</v>
      </c>
      <c r="D85" s="20">
        <v>0</v>
      </c>
      <c r="E85" s="20">
        <v>0</v>
      </c>
      <c r="F85" s="20">
        <f t="shared" si="7"/>
        <v>0</v>
      </c>
    </row>
    <row r="86" spans="1:6" s="18" customFormat="1" ht="16.5" customHeight="1">
      <c r="A86" s="18" t="s">
        <v>178</v>
      </c>
      <c r="B86" s="18" t="s">
        <v>179</v>
      </c>
      <c r="C86" s="20">
        <v>0</v>
      </c>
      <c r="D86" s="20">
        <v>0</v>
      </c>
      <c r="E86" s="20">
        <v>0</v>
      </c>
      <c r="F86" s="20">
        <f t="shared" si="7"/>
        <v>0</v>
      </c>
    </row>
    <row r="87" spans="1:6" s="18" customFormat="1" ht="16.5" customHeight="1">
      <c r="A87" s="18" t="s">
        <v>180</v>
      </c>
      <c r="B87" s="18" t="s">
        <v>181</v>
      </c>
      <c r="C87" s="20">
        <v>0</v>
      </c>
      <c r="D87" s="20">
        <v>0</v>
      </c>
      <c r="E87" s="20">
        <v>0</v>
      </c>
      <c r="F87" s="20">
        <f t="shared" si="7"/>
        <v>0</v>
      </c>
    </row>
    <row r="88" spans="1:6" s="18" customFormat="1" ht="16.5" customHeight="1">
      <c r="A88" s="18" t="s">
        <v>182</v>
      </c>
      <c r="B88" s="18" t="s">
        <v>183</v>
      </c>
      <c r="C88" s="20">
        <v>0</v>
      </c>
      <c r="D88" s="20">
        <v>0</v>
      </c>
      <c r="E88" s="20">
        <v>0</v>
      </c>
      <c r="F88" s="20">
        <f t="shared" si="7"/>
        <v>0</v>
      </c>
    </row>
    <row r="89" spans="1:6" s="18" customFormat="1" ht="16.5" customHeight="1">
      <c r="A89" s="18" t="s">
        <v>184</v>
      </c>
      <c r="B89" s="18" t="s">
        <v>185</v>
      </c>
      <c r="C89" s="20">
        <v>0</v>
      </c>
      <c r="D89" s="20">
        <v>0</v>
      </c>
      <c r="E89" s="20">
        <v>0</v>
      </c>
      <c r="F89" s="20">
        <f t="shared" si="7"/>
        <v>0</v>
      </c>
    </row>
    <row r="90" spans="1:6" s="18" customFormat="1" ht="16.5" customHeight="1">
      <c r="A90" s="18" t="s">
        <v>186</v>
      </c>
      <c r="B90" s="18" t="s">
        <v>187</v>
      </c>
      <c r="C90" s="20">
        <v>0</v>
      </c>
      <c r="D90" s="20">
        <v>0</v>
      </c>
      <c r="E90" s="20">
        <v>0</v>
      </c>
      <c r="F90" s="20">
        <f t="shared" si="7"/>
        <v>0</v>
      </c>
    </row>
    <row r="91" spans="1:6" s="18" customFormat="1" ht="16.5" customHeight="1">
      <c r="A91" s="18" t="s">
        <v>188</v>
      </c>
      <c r="B91" s="18" t="s">
        <v>189</v>
      </c>
      <c r="C91" s="20">
        <v>0</v>
      </c>
      <c r="D91" s="20">
        <v>0</v>
      </c>
      <c r="E91" s="20">
        <v>0</v>
      </c>
      <c r="F91" s="20">
        <f t="shared" si="7"/>
        <v>0</v>
      </c>
    </row>
    <row r="92" spans="1:6" s="18" customFormat="1" ht="16.5" customHeight="1">
      <c r="A92" s="18" t="s">
        <v>190</v>
      </c>
      <c r="B92" s="18" t="s">
        <v>191</v>
      </c>
      <c r="C92" s="20">
        <v>0</v>
      </c>
      <c r="D92" s="20">
        <v>0</v>
      </c>
      <c r="E92" s="20">
        <v>0</v>
      </c>
      <c r="F92" s="20">
        <f t="shared" si="7"/>
        <v>0</v>
      </c>
    </row>
    <row r="93" spans="1:6" s="18" customFormat="1" ht="16.5" customHeight="1">
      <c r="A93" s="18" t="s">
        <v>192</v>
      </c>
      <c r="B93" s="18" t="s">
        <v>193</v>
      </c>
      <c r="C93" s="20">
        <v>0</v>
      </c>
      <c r="D93" s="20">
        <v>0</v>
      </c>
      <c r="E93" s="20">
        <v>0</v>
      </c>
      <c r="F93" s="20">
        <f t="shared" si="7"/>
        <v>0</v>
      </c>
    </row>
    <row r="94" spans="1:6" s="18" customFormat="1" ht="16.5" customHeight="1" thickBot="1">
      <c r="A94" s="28"/>
      <c r="C94" s="29"/>
      <c r="D94" s="29"/>
      <c r="E94" s="29"/>
      <c r="F94" s="29"/>
    </row>
    <row r="95" spans="1:6" s="18" customFormat="1" ht="16.5" customHeight="1" thickBot="1">
      <c r="A95" s="13"/>
      <c r="B95" s="249" t="s">
        <v>85</v>
      </c>
      <c r="C95" s="15">
        <f t="shared" ref="C95:F95" si="8">SUM(C78:C94)</f>
        <v>0</v>
      </c>
      <c r="D95" s="15">
        <f t="shared" si="8"/>
        <v>0</v>
      </c>
      <c r="E95" s="15">
        <f t="shared" si="8"/>
        <v>0</v>
      </c>
      <c r="F95" s="15">
        <f t="shared" si="8"/>
        <v>0</v>
      </c>
    </row>
    <row r="96" spans="1:6" s="18" customFormat="1" ht="16.5" customHeight="1" thickBot="1">
      <c r="B96" s="26"/>
      <c r="C96" s="27"/>
      <c r="D96" s="27"/>
      <c r="E96" s="27"/>
      <c r="F96" s="27"/>
    </row>
    <row r="97" spans="1:6" s="18" customFormat="1" ht="16.5" customHeight="1" thickBot="1">
      <c r="A97" s="254" t="s">
        <v>86</v>
      </c>
      <c r="B97" s="255" t="s">
        <v>87</v>
      </c>
      <c r="C97" s="84" t="s">
        <v>101</v>
      </c>
      <c r="D97" s="84" t="s">
        <v>101</v>
      </c>
      <c r="E97" s="84" t="s">
        <v>101</v>
      </c>
      <c r="F97" s="84" t="s">
        <v>101</v>
      </c>
    </row>
    <row r="98" spans="1:6" s="18" customFormat="1" ht="16.5" customHeight="1" thickBot="1">
      <c r="A98" s="18" t="s">
        <v>194</v>
      </c>
      <c r="B98" s="54" t="s">
        <v>87</v>
      </c>
      <c r="C98" s="20">
        <v>0</v>
      </c>
      <c r="D98" s="20">
        <v>0</v>
      </c>
      <c r="E98" s="20">
        <v>0</v>
      </c>
      <c r="F98" s="20">
        <f>C98+D98+E98</f>
        <v>0</v>
      </c>
    </row>
    <row r="99" spans="1:6" s="18" customFormat="1" ht="16.5" customHeight="1" thickBot="1">
      <c r="A99" s="13"/>
      <c r="B99" s="249" t="s">
        <v>330</v>
      </c>
      <c r="C99" s="15">
        <f>C98</f>
        <v>0</v>
      </c>
      <c r="D99" s="15">
        <f t="shared" ref="D99:E99" si="9">D98</f>
        <v>0</v>
      </c>
      <c r="E99" s="15">
        <f t="shared" si="9"/>
        <v>0</v>
      </c>
      <c r="F99" s="15">
        <f>F98</f>
        <v>0</v>
      </c>
    </row>
    <row r="100" spans="1:6" s="18" customFormat="1" ht="16.5" customHeight="1" thickBot="1">
      <c r="B100" s="26"/>
      <c r="C100" s="27"/>
      <c r="D100" s="27"/>
      <c r="E100" s="27"/>
      <c r="F100" s="27"/>
    </row>
    <row r="101" spans="1:6" s="18" customFormat="1" ht="16.5" customHeight="1" thickBot="1">
      <c r="A101" s="254" t="s">
        <v>88</v>
      </c>
      <c r="B101" s="255" t="s">
        <v>89</v>
      </c>
      <c r="C101" s="84" t="s">
        <v>101</v>
      </c>
      <c r="D101" s="84" t="s">
        <v>101</v>
      </c>
      <c r="E101" s="84" t="s">
        <v>101</v>
      </c>
      <c r="F101" s="84" t="s">
        <v>101</v>
      </c>
    </row>
    <row r="102" spans="1:6" s="18" customFormat="1" ht="16.5" customHeight="1">
      <c r="A102" s="18" t="s">
        <v>195</v>
      </c>
      <c r="B102" s="54" t="s">
        <v>196</v>
      </c>
      <c r="C102" s="20">
        <v>0</v>
      </c>
      <c r="D102" s="20">
        <v>0</v>
      </c>
      <c r="E102" s="20">
        <v>0</v>
      </c>
      <c r="F102" s="20">
        <f>C102+D102+E102</f>
        <v>0</v>
      </c>
    </row>
    <row r="103" spans="1:6" s="18" customFormat="1" ht="16.5" customHeight="1">
      <c r="A103" s="18" t="s">
        <v>197</v>
      </c>
      <c r="B103" s="54" t="s">
        <v>198</v>
      </c>
      <c r="C103" s="20">
        <v>0</v>
      </c>
      <c r="D103" s="20">
        <v>0</v>
      </c>
      <c r="E103" s="20">
        <v>0</v>
      </c>
      <c r="F103" s="20">
        <f>C103+D103+E103</f>
        <v>0</v>
      </c>
    </row>
    <row r="104" spans="1:6" s="18" customFormat="1" ht="16.5" customHeight="1">
      <c r="A104" s="18" t="s">
        <v>199</v>
      </c>
      <c r="B104" s="54" t="s">
        <v>200</v>
      </c>
      <c r="C104" s="20">
        <v>0</v>
      </c>
      <c r="D104" s="20">
        <v>0</v>
      </c>
      <c r="E104" s="20">
        <v>0</v>
      </c>
      <c r="F104" s="20">
        <f>C104+D104+E104</f>
        <v>0</v>
      </c>
    </row>
    <row r="105" spans="1:6" s="18" customFormat="1" ht="16.5" customHeight="1">
      <c r="A105" s="18" t="s">
        <v>201</v>
      </c>
      <c r="B105" s="54" t="s">
        <v>202</v>
      </c>
      <c r="C105" s="20">
        <v>0</v>
      </c>
      <c r="D105" s="20">
        <v>0</v>
      </c>
      <c r="E105" s="20">
        <v>0</v>
      </c>
      <c r="F105" s="20">
        <f>C105+D105+E105</f>
        <v>0</v>
      </c>
    </row>
    <row r="106" spans="1:6" s="18" customFormat="1" ht="16.5" customHeight="1">
      <c r="A106" s="18" t="s">
        <v>203</v>
      </c>
      <c r="B106" s="54" t="s">
        <v>204</v>
      </c>
      <c r="C106" s="20">
        <v>0</v>
      </c>
      <c r="D106" s="20">
        <v>0</v>
      </c>
      <c r="E106" s="20">
        <v>0</v>
      </c>
      <c r="F106" s="20">
        <f>C106+D106+E106</f>
        <v>0</v>
      </c>
    </row>
    <row r="107" spans="1:6" s="18" customFormat="1" ht="16.5" customHeight="1" thickBot="1">
      <c r="B107" s="26"/>
      <c r="C107" s="27"/>
      <c r="D107" s="27"/>
      <c r="E107" s="27"/>
      <c r="F107" s="27"/>
    </row>
    <row r="108" spans="1:6" s="18" customFormat="1" ht="16.5" customHeight="1" thickBot="1">
      <c r="A108" s="13"/>
      <c r="B108" s="249" t="s">
        <v>90</v>
      </c>
      <c r="C108" s="15">
        <f t="shared" ref="C108:F108" si="10">SUM(C98:C100)</f>
        <v>0</v>
      </c>
      <c r="D108" s="15">
        <f t="shared" si="10"/>
        <v>0</v>
      </c>
      <c r="E108" s="15">
        <f t="shared" si="10"/>
        <v>0</v>
      </c>
      <c r="F108" s="15">
        <f t="shared" si="10"/>
        <v>0</v>
      </c>
    </row>
    <row r="109" spans="1:6" s="18" customFormat="1" ht="16.5" customHeight="1" thickBot="1">
      <c r="B109" s="26"/>
      <c r="C109" s="27"/>
      <c r="D109" s="27"/>
      <c r="E109" s="27"/>
      <c r="F109" s="27"/>
    </row>
    <row r="110" spans="1:6" s="18" customFormat="1" ht="16.5" customHeight="1" thickBot="1">
      <c r="A110" s="254" t="s">
        <v>247</v>
      </c>
      <c r="B110" s="255" t="s">
        <v>325</v>
      </c>
      <c r="C110" s="84" t="s">
        <v>101</v>
      </c>
      <c r="D110" s="84" t="s">
        <v>101</v>
      </c>
      <c r="E110" s="84" t="s">
        <v>101</v>
      </c>
      <c r="F110" s="84" t="s">
        <v>101</v>
      </c>
    </row>
    <row r="111" spans="1:6" s="18" customFormat="1" ht="16.5" customHeight="1">
      <c r="A111" s="251" t="s">
        <v>317</v>
      </c>
      <c r="B111" s="251" t="s">
        <v>307</v>
      </c>
      <c r="C111" s="20">
        <v>0</v>
      </c>
      <c r="D111" s="20">
        <v>0</v>
      </c>
      <c r="E111" s="20">
        <v>0</v>
      </c>
      <c r="F111" s="20">
        <f t="shared" ref="F111:F117" si="11">C111+D111+E111</f>
        <v>0</v>
      </c>
    </row>
    <row r="112" spans="1:6" s="18" customFormat="1" ht="16.5" customHeight="1">
      <c r="A112" s="251" t="s">
        <v>318</v>
      </c>
      <c r="B112" s="251" t="s">
        <v>308</v>
      </c>
      <c r="C112" s="20">
        <v>0</v>
      </c>
      <c r="D112" s="20">
        <v>0</v>
      </c>
      <c r="E112" s="20">
        <v>0</v>
      </c>
      <c r="F112" s="20">
        <f t="shared" si="11"/>
        <v>0</v>
      </c>
    </row>
    <row r="113" spans="1:6" s="18" customFormat="1" ht="16.5" customHeight="1">
      <c r="A113" s="251" t="s">
        <v>319</v>
      </c>
      <c r="B113" s="251" t="s">
        <v>309</v>
      </c>
      <c r="C113" s="20">
        <v>0</v>
      </c>
      <c r="D113" s="20">
        <v>0</v>
      </c>
      <c r="E113" s="20">
        <v>0</v>
      </c>
      <c r="F113" s="20">
        <f t="shared" si="11"/>
        <v>0</v>
      </c>
    </row>
    <row r="114" spans="1:6" s="18" customFormat="1" ht="16.5" customHeight="1">
      <c r="A114" s="251" t="s">
        <v>320</v>
      </c>
      <c r="B114" s="251" t="s">
        <v>311</v>
      </c>
      <c r="C114" s="20">
        <v>0</v>
      </c>
      <c r="D114" s="20">
        <v>0</v>
      </c>
      <c r="E114" s="20">
        <v>0</v>
      </c>
      <c r="F114" s="20">
        <f t="shared" si="11"/>
        <v>0</v>
      </c>
    </row>
    <row r="115" spans="1:6" s="18" customFormat="1" ht="16.5" customHeight="1">
      <c r="A115" s="251" t="s">
        <v>321</v>
      </c>
      <c r="B115" s="251" t="s">
        <v>312</v>
      </c>
      <c r="C115" s="20">
        <v>0</v>
      </c>
      <c r="D115" s="20">
        <v>0</v>
      </c>
      <c r="E115" s="20">
        <v>0</v>
      </c>
      <c r="F115" s="20">
        <f t="shared" si="11"/>
        <v>0</v>
      </c>
    </row>
    <row r="116" spans="1:6" s="18" customFormat="1" ht="16.5" customHeight="1">
      <c r="A116" s="251" t="s">
        <v>322</v>
      </c>
      <c r="B116" s="251" t="s">
        <v>310</v>
      </c>
      <c r="C116" s="20">
        <v>0</v>
      </c>
      <c r="D116" s="20">
        <v>0</v>
      </c>
      <c r="E116" s="20">
        <v>0</v>
      </c>
      <c r="F116" s="20">
        <f t="shared" si="11"/>
        <v>0</v>
      </c>
    </row>
    <row r="117" spans="1:6" s="18" customFormat="1" ht="16.5" customHeight="1">
      <c r="A117" s="251" t="s">
        <v>323</v>
      </c>
      <c r="B117" s="251" t="s">
        <v>313</v>
      </c>
      <c r="C117" s="20">
        <v>0</v>
      </c>
      <c r="D117" s="20">
        <v>0</v>
      </c>
      <c r="E117" s="20">
        <v>0</v>
      </c>
      <c r="F117" s="20">
        <f t="shared" si="11"/>
        <v>0</v>
      </c>
    </row>
    <row r="118" spans="1:6" s="18" customFormat="1" ht="16.5" customHeight="1" thickBot="1">
      <c r="A118" s="251"/>
      <c r="B118" s="251"/>
      <c r="C118" s="20"/>
      <c r="D118" s="20"/>
      <c r="E118" s="20"/>
      <c r="F118" s="20"/>
    </row>
    <row r="119" spans="1:6" s="18" customFormat="1" ht="16.5" customHeight="1" thickBot="1">
      <c r="A119" s="13"/>
      <c r="B119" s="249" t="s">
        <v>331</v>
      </c>
      <c r="C119" s="15">
        <f t="shared" ref="C119:F119" si="12">SUM(C111:C117)</f>
        <v>0</v>
      </c>
      <c r="D119" s="15">
        <f t="shared" si="12"/>
        <v>0</v>
      </c>
      <c r="E119" s="15">
        <f t="shared" si="12"/>
        <v>0</v>
      </c>
      <c r="F119" s="15">
        <f t="shared" si="12"/>
        <v>0</v>
      </c>
    </row>
    <row r="120" spans="1:6" s="18" customFormat="1" ht="16.5" customHeight="1" thickBot="1">
      <c r="B120" s="26"/>
      <c r="C120" s="27"/>
      <c r="D120" s="27"/>
      <c r="E120" s="27"/>
      <c r="F120" s="27"/>
    </row>
    <row r="121" spans="1:6" s="18" customFormat="1" ht="16.5" customHeight="1" thickBot="1">
      <c r="A121" s="32"/>
      <c r="B121" s="249" t="s">
        <v>324</v>
      </c>
      <c r="C121" s="15">
        <f>C59+C75+C95+C99+C108+C119</f>
        <v>0</v>
      </c>
      <c r="D121" s="15">
        <f t="shared" ref="D121:F121" si="13">D59+D75+D95+D99+D108+D119</f>
        <v>0</v>
      </c>
      <c r="E121" s="15">
        <f t="shared" si="13"/>
        <v>0</v>
      </c>
      <c r="F121" s="15">
        <f t="shared" si="13"/>
        <v>0</v>
      </c>
    </row>
    <row r="122" spans="1:6" s="18" customFormat="1" ht="16.5" customHeight="1" thickBot="1">
      <c r="A122" s="252"/>
      <c r="B122" s="253"/>
      <c r="C122" s="15"/>
      <c r="D122" s="15"/>
      <c r="E122" s="15"/>
      <c r="F122" s="15"/>
    </row>
    <row r="123" spans="1:6" s="18" customFormat="1" ht="16.5" customHeight="1" thickBot="1">
      <c r="A123" s="361" t="s">
        <v>205</v>
      </c>
      <c r="B123" s="380"/>
      <c r="C123" s="318" t="s">
        <v>54</v>
      </c>
      <c r="D123" s="318" t="s">
        <v>54</v>
      </c>
      <c r="E123" s="318" t="s">
        <v>54</v>
      </c>
      <c r="F123" s="318" t="s">
        <v>55</v>
      </c>
    </row>
    <row r="124" spans="1:6" s="18" customFormat="1" ht="16.5" customHeight="1" thickBot="1">
      <c r="A124" s="362"/>
      <c r="B124" s="382"/>
      <c r="C124" s="390" t="s">
        <v>101</v>
      </c>
      <c r="D124" s="390" t="s">
        <v>101</v>
      </c>
      <c r="E124" s="390" t="s">
        <v>101</v>
      </c>
      <c r="F124" s="379" t="s">
        <v>101</v>
      </c>
    </row>
    <row r="125" spans="1:6" s="18" customFormat="1" ht="16.5" customHeight="1" thickBot="1">
      <c r="A125" s="319" t="s">
        <v>93</v>
      </c>
      <c r="B125" s="255" t="s">
        <v>94</v>
      </c>
      <c r="C125" s="391"/>
      <c r="D125" s="391"/>
      <c r="E125" s="391"/>
      <c r="F125" s="381"/>
    </row>
    <row r="126" spans="1:6" s="18" customFormat="1" ht="16.5" customHeight="1">
      <c r="A126" s="18" t="s">
        <v>206</v>
      </c>
      <c r="B126" s="18" t="s">
        <v>207</v>
      </c>
      <c r="C126" s="20">
        <v>0</v>
      </c>
      <c r="D126" s="20">
        <v>0</v>
      </c>
      <c r="E126" s="20">
        <v>0</v>
      </c>
      <c r="F126" s="20">
        <f t="shared" ref="F126:F131" si="14">C126+D126+E126</f>
        <v>0</v>
      </c>
    </row>
    <row r="127" spans="1:6" s="18" customFormat="1" ht="16.5" customHeight="1">
      <c r="A127" s="18" t="s">
        <v>208</v>
      </c>
      <c r="B127" s="18" t="s">
        <v>209</v>
      </c>
      <c r="C127" s="20">
        <v>0</v>
      </c>
      <c r="D127" s="20">
        <v>0</v>
      </c>
      <c r="E127" s="20">
        <v>0</v>
      </c>
      <c r="F127" s="20">
        <f t="shared" si="14"/>
        <v>0</v>
      </c>
    </row>
    <row r="128" spans="1:6" s="18" customFormat="1" ht="16.5" customHeight="1">
      <c r="A128" s="18" t="s">
        <v>210</v>
      </c>
      <c r="B128" s="18" t="s">
        <v>211</v>
      </c>
      <c r="C128" s="20">
        <v>0</v>
      </c>
      <c r="D128" s="20">
        <v>0</v>
      </c>
      <c r="E128" s="20">
        <v>0</v>
      </c>
      <c r="F128" s="20">
        <f t="shared" si="14"/>
        <v>0</v>
      </c>
    </row>
    <row r="129" spans="1:6" s="18" customFormat="1" ht="16.5" customHeight="1">
      <c r="A129" s="18" t="s">
        <v>212</v>
      </c>
      <c r="B129" s="18" t="s">
        <v>213</v>
      </c>
      <c r="C129" s="20">
        <v>0</v>
      </c>
      <c r="D129" s="20">
        <v>0</v>
      </c>
      <c r="E129" s="20">
        <v>0</v>
      </c>
      <c r="F129" s="20">
        <f t="shared" si="14"/>
        <v>0</v>
      </c>
    </row>
    <row r="130" spans="1:6" s="18" customFormat="1" ht="16.5" customHeight="1">
      <c r="A130" s="18" t="s">
        <v>214</v>
      </c>
      <c r="B130" s="18" t="s">
        <v>215</v>
      </c>
      <c r="C130" s="20">
        <v>0</v>
      </c>
      <c r="D130" s="20">
        <v>0</v>
      </c>
      <c r="E130" s="20">
        <v>0</v>
      </c>
      <c r="F130" s="20">
        <f t="shared" si="14"/>
        <v>0</v>
      </c>
    </row>
    <row r="131" spans="1:6" s="18" customFormat="1" ht="16.5" customHeight="1">
      <c r="A131" s="18" t="s">
        <v>216</v>
      </c>
      <c r="B131" s="18" t="s">
        <v>124</v>
      </c>
      <c r="C131" s="20">
        <v>0</v>
      </c>
      <c r="D131" s="20">
        <v>0</v>
      </c>
      <c r="E131" s="20">
        <v>0</v>
      </c>
      <c r="F131" s="20">
        <f t="shared" si="14"/>
        <v>0</v>
      </c>
    </row>
    <row r="132" spans="1:6" s="18" customFormat="1" ht="16.5" customHeight="1" thickBot="1">
      <c r="A132" s="28"/>
      <c r="B132" s="28"/>
      <c r="C132" s="30"/>
      <c r="D132" s="30"/>
      <c r="E132" s="30"/>
      <c r="F132" s="30"/>
    </row>
    <row r="133" spans="1:6" s="18" customFormat="1" ht="16.5" customHeight="1" thickBot="1">
      <c r="A133" s="32"/>
      <c r="B133" s="14" t="s">
        <v>217</v>
      </c>
      <c r="C133" s="15">
        <f t="shared" ref="C133:F133" si="15">SUM(C126:C132)</f>
        <v>0</v>
      </c>
      <c r="D133" s="15">
        <f t="shared" si="15"/>
        <v>0</v>
      </c>
      <c r="E133" s="15">
        <f t="shared" si="15"/>
        <v>0</v>
      </c>
      <c r="F133" s="15">
        <f t="shared" si="15"/>
        <v>0</v>
      </c>
    </row>
    <row r="134" spans="1:6" s="18" customFormat="1" ht="16.5" customHeight="1" thickBot="1">
      <c r="A134" s="392" t="s">
        <v>96</v>
      </c>
      <c r="B134" s="392"/>
      <c r="C134" s="33">
        <f>C121+C133</f>
        <v>0</v>
      </c>
      <c r="D134" s="33">
        <f t="shared" ref="D134:F134" si="16">D121+D133</f>
        <v>0</v>
      </c>
      <c r="E134" s="33">
        <f t="shared" si="16"/>
        <v>0</v>
      </c>
      <c r="F134" s="33">
        <f t="shared" si="16"/>
        <v>0</v>
      </c>
    </row>
    <row r="135" spans="1:6" ht="16.5" customHeight="1">
      <c r="A135" s="12"/>
      <c r="B135" s="12"/>
      <c r="C135" s="12"/>
      <c r="D135" s="12"/>
      <c r="E135" s="12"/>
      <c r="F135" s="12"/>
    </row>
    <row r="137" spans="1:6">
      <c r="A137" s="393" t="s">
        <v>97</v>
      </c>
      <c r="B137" s="393"/>
      <c r="C137" s="393"/>
      <c r="D137" s="393"/>
      <c r="E137" s="393"/>
      <c r="F137" s="393"/>
    </row>
    <row r="138" spans="1:6">
      <c r="A138" s="393"/>
      <c r="B138" s="393"/>
      <c r="C138" s="393"/>
      <c r="D138" s="393"/>
      <c r="E138" s="393"/>
      <c r="F138" s="393"/>
    </row>
    <row r="139" spans="1:6">
      <c r="A139" s="393"/>
      <c r="B139" s="393"/>
      <c r="C139" s="393"/>
      <c r="D139" s="393"/>
      <c r="E139" s="393"/>
      <c r="F139" s="393"/>
    </row>
    <row r="140" spans="1:6" ht="13.5" thickBot="1"/>
    <row r="141" spans="1:6" s="18" customFormat="1" ht="21.75" customHeight="1" thickBot="1">
      <c r="A141" s="361" t="s">
        <v>378</v>
      </c>
      <c r="B141" s="380"/>
      <c r="C141" s="318" t="s">
        <v>54</v>
      </c>
      <c r="D141" s="318" t="s">
        <v>54</v>
      </c>
      <c r="E141" s="318" t="s">
        <v>54</v>
      </c>
      <c r="F141" s="318" t="s">
        <v>55</v>
      </c>
    </row>
    <row r="142" spans="1:6" s="18" customFormat="1" ht="17.25" customHeight="1" thickBot="1">
      <c r="A142" s="362"/>
      <c r="B142" s="382"/>
      <c r="C142" s="84" t="s">
        <v>56</v>
      </c>
      <c r="D142" s="84" t="s">
        <v>56</v>
      </c>
      <c r="E142" s="84" t="s">
        <v>56</v>
      </c>
      <c r="F142" s="84" t="s">
        <v>56</v>
      </c>
    </row>
    <row r="143" spans="1:6" s="18" customFormat="1" ht="17.25" customHeight="1">
      <c r="A143" s="232" t="s">
        <v>98</v>
      </c>
      <c r="B143" s="232" t="s">
        <v>99</v>
      </c>
      <c r="C143" s="20"/>
      <c r="D143" s="20"/>
      <c r="E143" s="20"/>
      <c r="F143" s="20"/>
    </row>
    <row r="144" spans="1:6" s="18" customFormat="1" ht="17.25" customHeight="1">
      <c r="A144" s="238" t="s">
        <v>57</v>
      </c>
      <c r="B144" s="232" t="s">
        <v>76</v>
      </c>
      <c r="C144" s="20"/>
      <c r="D144" s="20"/>
      <c r="E144" s="20"/>
      <c r="F144" s="20"/>
    </row>
    <row r="145" spans="1:6" s="18" customFormat="1" ht="17.25" customHeight="1">
      <c r="A145" s="235" t="s">
        <v>218</v>
      </c>
      <c r="B145" s="234" t="s">
        <v>396</v>
      </c>
      <c r="C145" s="20">
        <v>0</v>
      </c>
      <c r="D145" s="20">
        <v>0</v>
      </c>
      <c r="E145" s="20">
        <v>0</v>
      </c>
      <c r="F145" s="20">
        <f t="shared" ref="F145:F151" si="17">C145+D145+E145</f>
        <v>0</v>
      </c>
    </row>
    <row r="146" spans="1:6" s="18" customFormat="1" ht="17.25" customHeight="1">
      <c r="A146" s="235" t="s">
        <v>219</v>
      </c>
      <c r="B146" s="234" t="s">
        <v>220</v>
      </c>
      <c r="C146" s="20">
        <v>0</v>
      </c>
      <c r="D146" s="20">
        <v>0</v>
      </c>
      <c r="E146" s="20">
        <v>0</v>
      </c>
      <c r="F146" s="20">
        <f t="shared" si="17"/>
        <v>0</v>
      </c>
    </row>
    <row r="147" spans="1:6" s="18" customFormat="1" ht="17.25" customHeight="1">
      <c r="A147" s="235" t="s">
        <v>221</v>
      </c>
      <c r="B147" s="234" t="s">
        <v>397</v>
      </c>
      <c r="C147" s="20">
        <v>0</v>
      </c>
      <c r="D147" s="20">
        <v>0</v>
      </c>
      <c r="E147" s="20">
        <v>0</v>
      </c>
      <c r="F147" s="20">
        <f t="shared" si="17"/>
        <v>0</v>
      </c>
    </row>
    <row r="148" spans="1:6" s="18" customFormat="1" ht="17.25" customHeight="1">
      <c r="A148" s="235" t="s">
        <v>222</v>
      </c>
      <c r="B148" s="234" t="s">
        <v>223</v>
      </c>
      <c r="C148" s="20">
        <v>0</v>
      </c>
      <c r="D148" s="20">
        <v>0</v>
      </c>
      <c r="E148" s="20">
        <v>0</v>
      </c>
      <c r="F148" s="20">
        <f t="shared" si="17"/>
        <v>0</v>
      </c>
    </row>
    <row r="149" spans="1:6" s="18" customFormat="1">
      <c r="A149" s="239" t="s">
        <v>224</v>
      </c>
      <c r="B149" s="216" t="s">
        <v>398</v>
      </c>
      <c r="C149" s="20">
        <v>0</v>
      </c>
      <c r="D149" s="20">
        <v>0</v>
      </c>
      <c r="E149" s="20">
        <v>0</v>
      </c>
      <c r="F149" s="20">
        <f t="shared" si="17"/>
        <v>0</v>
      </c>
    </row>
    <row r="150" spans="1:6" s="18" customFormat="1" ht="17.25" customHeight="1">
      <c r="A150" s="235" t="s">
        <v>225</v>
      </c>
      <c r="B150" s="240" t="s">
        <v>301</v>
      </c>
      <c r="C150" s="20">
        <v>0</v>
      </c>
      <c r="D150" s="20">
        <v>0</v>
      </c>
      <c r="E150" s="20">
        <v>0</v>
      </c>
      <c r="F150" s="20">
        <f t="shared" si="17"/>
        <v>0</v>
      </c>
    </row>
    <row r="151" spans="1:6" s="18" customFormat="1" ht="17.25" customHeight="1">
      <c r="A151" s="235" t="s">
        <v>226</v>
      </c>
      <c r="B151" s="234" t="s">
        <v>227</v>
      </c>
      <c r="C151" s="20">
        <v>0</v>
      </c>
      <c r="D151" s="20">
        <v>0</v>
      </c>
      <c r="E151" s="20">
        <v>0</v>
      </c>
      <c r="F151" s="20">
        <f t="shared" si="17"/>
        <v>0</v>
      </c>
    </row>
    <row r="152" spans="1:6" s="18" customFormat="1" ht="17.25" customHeight="1">
      <c r="A152" s="235"/>
      <c r="B152" s="241"/>
      <c r="C152" s="20"/>
      <c r="D152" s="20"/>
      <c r="E152" s="20"/>
      <c r="F152" s="20"/>
    </row>
    <row r="153" spans="1:6" s="18" customFormat="1" ht="17.25" customHeight="1" thickBot="1">
      <c r="A153" s="242"/>
      <c r="B153" s="243" t="s">
        <v>116</v>
      </c>
      <c r="C153" s="53">
        <f>SUM(C145:C151)</f>
        <v>0</v>
      </c>
      <c r="D153" s="53">
        <f t="shared" ref="D153:F153" si="18">SUM(D145:D151)</f>
        <v>0</v>
      </c>
      <c r="E153" s="53">
        <f t="shared" si="18"/>
        <v>0</v>
      </c>
      <c r="F153" s="53">
        <f t="shared" si="18"/>
        <v>0</v>
      </c>
    </row>
    <row r="154" spans="1:6" s="18" customFormat="1" ht="3.75" customHeight="1">
      <c r="A154" s="235"/>
      <c r="B154" s="241"/>
      <c r="C154" s="20"/>
      <c r="D154" s="20"/>
      <c r="E154" s="20"/>
      <c r="F154" s="20"/>
    </row>
    <row r="155" spans="1:6" s="18" customFormat="1">
      <c r="A155" s="244" t="s">
        <v>60</v>
      </c>
      <c r="B155" s="245" t="s">
        <v>27</v>
      </c>
      <c r="C155" s="215">
        <v>0</v>
      </c>
      <c r="D155" s="215">
        <v>0</v>
      </c>
      <c r="E155" s="215">
        <v>0</v>
      </c>
      <c r="F155" s="215">
        <v>0</v>
      </c>
    </row>
    <row r="156" spans="1:6" s="18" customFormat="1">
      <c r="A156" s="235"/>
      <c r="B156" s="235"/>
      <c r="C156" s="20"/>
      <c r="D156" s="20"/>
      <c r="E156" s="20"/>
      <c r="F156" s="20"/>
    </row>
    <row r="157" spans="1:6" s="18" customFormat="1" ht="17.25" customHeight="1" thickBot="1">
      <c r="A157" s="242"/>
      <c r="B157" s="243" t="s">
        <v>116</v>
      </c>
      <c r="C157" s="53">
        <f t="shared" ref="C157:E157" si="19">SUM(C155:C156)</f>
        <v>0</v>
      </c>
      <c r="D157" s="53">
        <f t="shared" si="19"/>
        <v>0</v>
      </c>
      <c r="E157" s="53">
        <f t="shared" si="19"/>
        <v>0</v>
      </c>
      <c r="F157" s="53">
        <f>SUM(F155:F155)</f>
        <v>0</v>
      </c>
    </row>
    <row r="158" spans="1:6" ht="13.5" thickBot="1">
      <c r="A158" s="235"/>
      <c r="B158" s="235"/>
    </row>
    <row r="159" spans="1:6" s="18" customFormat="1" ht="17.25" customHeight="1" thickBot="1">
      <c r="A159" s="388" t="s">
        <v>377</v>
      </c>
      <c r="B159" s="388"/>
      <c r="C159" s="15">
        <f t="shared" ref="C159:F159" si="20">C153+C157</f>
        <v>0</v>
      </c>
      <c r="D159" s="15">
        <f t="shared" si="20"/>
        <v>0</v>
      </c>
      <c r="E159" s="15">
        <f t="shared" si="20"/>
        <v>0</v>
      </c>
      <c r="F159" s="15">
        <f t="shared" si="20"/>
        <v>0</v>
      </c>
    </row>
    <row r="160" spans="1:6">
      <c r="A160" s="235"/>
      <c r="B160" s="235"/>
    </row>
    <row r="161" spans="1:6" ht="13.5" thickBot="1">
      <c r="A161" s="235"/>
      <c r="B161" s="235"/>
    </row>
    <row r="162" spans="1:6" s="18" customFormat="1" ht="18.75" customHeight="1" thickBot="1">
      <c r="A162" s="367" t="s">
        <v>395</v>
      </c>
      <c r="B162" s="368"/>
      <c r="C162" s="318" t="s">
        <v>54</v>
      </c>
      <c r="D162" s="318" t="s">
        <v>54</v>
      </c>
      <c r="E162" s="318" t="s">
        <v>54</v>
      </c>
      <c r="F162" s="318" t="s">
        <v>55</v>
      </c>
    </row>
    <row r="163" spans="1:6" s="18" customFormat="1" ht="16.5" customHeight="1" thickBot="1">
      <c r="A163" s="369"/>
      <c r="B163" s="370"/>
      <c r="C163" s="84" t="s">
        <v>101</v>
      </c>
      <c r="D163" s="84" t="s">
        <v>101</v>
      </c>
      <c r="E163" s="84" t="s">
        <v>101</v>
      </c>
      <c r="F163" s="323" t="s">
        <v>101</v>
      </c>
    </row>
    <row r="164" spans="1:6" s="18" customFormat="1" ht="16.5" customHeight="1">
      <c r="A164" s="232" t="s">
        <v>103</v>
      </c>
      <c r="B164" s="246" t="s">
        <v>104</v>
      </c>
      <c r="C164" s="83"/>
      <c r="D164" s="83"/>
      <c r="E164" s="83"/>
      <c r="F164" s="83"/>
    </row>
    <row r="165" spans="1:6" s="18" customFormat="1" ht="16.5" customHeight="1">
      <c r="A165" s="234" t="s">
        <v>73</v>
      </c>
      <c r="B165" s="234" t="s">
        <v>399</v>
      </c>
      <c r="C165" s="20">
        <v>0</v>
      </c>
      <c r="D165" s="20">
        <v>0</v>
      </c>
      <c r="E165" s="20">
        <v>0</v>
      </c>
      <c r="F165" s="20">
        <f t="shared" ref="F165:F171" si="21">C165+D165+E165</f>
        <v>0</v>
      </c>
    </row>
    <row r="166" spans="1:6" s="18" customFormat="1" ht="16.5" customHeight="1">
      <c r="A166" s="234" t="s">
        <v>75</v>
      </c>
      <c r="B166" s="234" t="s">
        <v>365</v>
      </c>
      <c r="C166" s="20">
        <v>0</v>
      </c>
      <c r="D166" s="20">
        <v>0</v>
      </c>
      <c r="E166" s="20">
        <v>0</v>
      </c>
      <c r="F166" s="20">
        <f t="shared" si="21"/>
        <v>0</v>
      </c>
    </row>
    <row r="167" spans="1:6" s="18" customFormat="1" ht="16.5" customHeight="1">
      <c r="A167" s="234" t="s">
        <v>77</v>
      </c>
      <c r="B167" s="282" t="s">
        <v>400</v>
      </c>
      <c r="C167" s="20">
        <v>0</v>
      </c>
      <c r="D167" s="20">
        <v>0</v>
      </c>
      <c r="E167" s="20">
        <v>0</v>
      </c>
      <c r="F167" s="20">
        <f t="shared" si="21"/>
        <v>0</v>
      </c>
    </row>
    <row r="168" spans="1:6" s="18" customFormat="1">
      <c r="A168" s="234" t="s">
        <v>228</v>
      </c>
      <c r="B168" s="234" t="s">
        <v>366</v>
      </c>
      <c r="C168" s="20">
        <v>0</v>
      </c>
      <c r="D168" s="20">
        <v>0</v>
      </c>
      <c r="E168" s="20">
        <v>0</v>
      </c>
      <c r="F168" s="20">
        <f t="shared" si="21"/>
        <v>0</v>
      </c>
    </row>
    <row r="169" spans="1:6" s="18" customFormat="1">
      <c r="A169" s="234" t="s">
        <v>229</v>
      </c>
      <c r="B169" s="216" t="s">
        <v>401</v>
      </c>
      <c r="C169" s="20">
        <v>0</v>
      </c>
      <c r="D169" s="20">
        <v>0</v>
      </c>
      <c r="E169" s="20">
        <v>0</v>
      </c>
      <c r="F169" s="20">
        <f t="shared" si="21"/>
        <v>0</v>
      </c>
    </row>
    <row r="170" spans="1:6" s="18" customFormat="1" ht="16.5" customHeight="1">
      <c r="A170" s="234" t="s">
        <v>230</v>
      </c>
      <c r="B170" s="234" t="s">
        <v>359</v>
      </c>
      <c r="C170" s="20">
        <v>0</v>
      </c>
      <c r="D170" s="20">
        <v>0</v>
      </c>
      <c r="E170" s="20">
        <v>0</v>
      </c>
      <c r="F170" s="20">
        <f t="shared" si="21"/>
        <v>0</v>
      </c>
    </row>
    <row r="171" spans="1:6" s="18" customFormat="1">
      <c r="A171" s="234" t="s">
        <v>231</v>
      </c>
      <c r="B171" s="234" t="s">
        <v>232</v>
      </c>
      <c r="C171" s="20">
        <v>0</v>
      </c>
      <c r="D171" s="20">
        <v>0</v>
      </c>
      <c r="E171" s="20">
        <v>0</v>
      </c>
      <c r="F171" s="20">
        <f t="shared" si="21"/>
        <v>0</v>
      </c>
    </row>
    <row r="172" spans="1:6" s="18" customFormat="1" ht="16.5" customHeight="1">
      <c r="A172" s="234"/>
      <c r="B172" s="247"/>
      <c r="C172" s="20"/>
      <c r="D172" s="20"/>
      <c r="E172" s="20"/>
      <c r="F172" s="20"/>
    </row>
    <row r="173" spans="1:6" s="18" customFormat="1" ht="16.5" customHeight="1">
      <c r="A173" s="389" t="s">
        <v>326</v>
      </c>
      <c r="B173" s="389"/>
      <c r="C173" s="17">
        <f>SUM(C165:C172)</f>
        <v>0</v>
      </c>
      <c r="D173" s="17">
        <f>SUM(D165:D172)</f>
        <v>0</v>
      </c>
      <c r="E173" s="17">
        <f>SUM(E165:E172)</f>
        <v>0</v>
      </c>
      <c r="F173" s="17">
        <f>SUM(F165:F172)</f>
        <v>0</v>
      </c>
    </row>
    <row r="174" spans="1:6">
      <c r="A174" s="98"/>
      <c r="B174" s="98"/>
      <c r="C174" s="98"/>
      <c r="D174" s="98"/>
      <c r="E174" s="98"/>
    </row>
    <row r="175" spans="1:6" ht="16.5" customHeight="1">
      <c r="A175" s="281"/>
      <c r="B175" s="281"/>
      <c r="C175" s="281"/>
      <c r="D175" s="281"/>
      <c r="E175" s="281"/>
    </row>
    <row r="176" spans="1:6" ht="15" customHeight="1">
      <c r="A176" s="387" t="s">
        <v>381</v>
      </c>
      <c r="B176" s="387"/>
      <c r="C176" s="387"/>
      <c r="D176" s="387"/>
      <c r="E176" s="387"/>
      <c r="F176" s="387"/>
    </row>
    <row r="177" spans="1:6" ht="27.75" customHeight="1">
      <c r="A177" s="386" t="s">
        <v>382</v>
      </c>
      <c r="B177" s="386"/>
      <c r="C177" s="386"/>
      <c r="D177" s="386"/>
      <c r="E177" s="386"/>
      <c r="F177" s="386"/>
    </row>
    <row r="178" spans="1:6">
      <c r="A178" s="297"/>
      <c r="B178" s="296"/>
      <c r="C178" s="296"/>
      <c r="D178" s="296"/>
      <c r="E178" s="296"/>
      <c r="F178" s="298"/>
    </row>
    <row r="179" spans="1:6">
      <c r="A179" s="297"/>
      <c r="B179" s="296"/>
      <c r="C179" s="296"/>
      <c r="D179" s="296"/>
      <c r="E179" s="296"/>
      <c r="F179" s="298"/>
    </row>
    <row r="180" spans="1:6">
      <c r="A180" s="297"/>
      <c r="B180" s="296"/>
      <c r="C180" s="296"/>
      <c r="D180" s="296"/>
      <c r="E180" s="296"/>
      <c r="F180" s="298"/>
    </row>
    <row r="181" spans="1:6">
      <c r="A181" s="297"/>
      <c r="B181" s="296"/>
      <c r="C181" s="296"/>
      <c r="D181" s="296"/>
      <c r="E181" s="296"/>
      <c r="F181" s="298"/>
    </row>
    <row r="182" spans="1:6">
      <c r="A182" s="297"/>
      <c r="B182" s="296"/>
      <c r="C182" s="296"/>
      <c r="D182" s="296"/>
      <c r="E182" s="296"/>
      <c r="F182" s="298"/>
    </row>
    <row r="183" spans="1:6">
      <c r="A183" s="297"/>
      <c r="B183" s="296"/>
      <c r="C183" s="296"/>
      <c r="D183" s="296"/>
      <c r="E183" s="296"/>
      <c r="F183" s="298"/>
    </row>
    <row r="185" spans="1:6" ht="15" customHeight="1">
      <c r="A185" s="387" t="s">
        <v>413</v>
      </c>
      <c r="B185" s="387"/>
      <c r="C185" s="387"/>
      <c r="D185" s="387"/>
      <c r="E185" s="387"/>
      <c r="F185" s="387"/>
    </row>
    <row r="186" spans="1:6" ht="11.25" customHeight="1">
      <c r="A186" s="386"/>
      <c r="B186" s="386"/>
      <c r="C186" s="386"/>
      <c r="D186" s="386"/>
      <c r="E186" s="386"/>
      <c r="F186" s="386"/>
    </row>
    <row r="187" spans="1:6">
      <c r="A187" s="395" t="s">
        <v>415</v>
      </c>
      <c r="B187" s="395"/>
      <c r="C187" s="395"/>
      <c r="D187" s="395"/>
      <c r="E187" s="395"/>
      <c r="F187" s="395"/>
    </row>
    <row r="188" spans="1:6">
      <c r="A188" s="396"/>
      <c r="B188" s="396"/>
      <c r="C188" s="396"/>
      <c r="D188" s="396"/>
      <c r="E188" s="396"/>
      <c r="F188" s="396"/>
    </row>
    <row r="189" spans="1:6">
      <c r="A189" s="396"/>
      <c r="B189" s="396"/>
      <c r="C189" s="396"/>
      <c r="D189" s="396"/>
      <c r="E189" s="396"/>
      <c r="F189" s="396"/>
    </row>
    <row r="190" spans="1:6">
      <c r="A190" s="396"/>
      <c r="B190" s="396"/>
      <c r="C190" s="396"/>
      <c r="D190" s="396"/>
      <c r="E190" s="396"/>
      <c r="F190" s="396"/>
    </row>
    <row r="191" spans="1:6">
      <c r="A191" s="396"/>
      <c r="B191" s="396"/>
      <c r="C191" s="396"/>
      <c r="D191" s="396"/>
      <c r="E191" s="396"/>
      <c r="F191" s="396"/>
    </row>
    <row r="192" spans="1:6">
      <c r="A192" s="397"/>
      <c r="B192" s="397"/>
      <c r="C192" s="397"/>
      <c r="D192" s="397"/>
      <c r="E192" s="397"/>
      <c r="F192" s="397"/>
    </row>
  </sheetData>
  <mergeCells count="36">
    <mergeCell ref="A3:F3"/>
    <mergeCell ref="A185:F185"/>
    <mergeCell ref="A186:F186"/>
    <mergeCell ref="A187:F192"/>
    <mergeCell ref="F28:F29"/>
    <mergeCell ref="C28:C29"/>
    <mergeCell ref="D28:D29"/>
    <mergeCell ref="D30:D31"/>
    <mergeCell ref="E28:E29"/>
    <mergeCell ref="E30:E31"/>
    <mergeCell ref="A25:B25"/>
    <mergeCell ref="A59:B59"/>
    <mergeCell ref="A123:B124"/>
    <mergeCell ref="A7:F7"/>
    <mergeCell ref="A8:F8"/>
    <mergeCell ref="A10:F10"/>
    <mergeCell ref="A11:B12"/>
    <mergeCell ref="A28:B29"/>
    <mergeCell ref="C11:C12"/>
    <mergeCell ref="D11:D12"/>
    <mergeCell ref="F11:F12"/>
    <mergeCell ref="E11:E12"/>
    <mergeCell ref="C124:C125"/>
    <mergeCell ref="D124:D125"/>
    <mergeCell ref="E124:E125"/>
    <mergeCell ref="A141:B142"/>
    <mergeCell ref="F30:F31"/>
    <mergeCell ref="A134:B134"/>
    <mergeCell ref="A137:F139"/>
    <mergeCell ref="F124:F125"/>
    <mergeCell ref="C30:C31"/>
    <mergeCell ref="A177:F177"/>
    <mergeCell ref="A162:B163"/>
    <mergeCell ref="A176:F176"/>
    <mergeCell ref="A159:B159"/>
    <mergeCell ref="A173:B173"/>
  </mergeCells>
  <pageMargins left="0.74803149606299213" right="0.74803149606299213" top="1.4566929133858268" bottom="0.98425196850393704" header="0.23622047244094491" footer="0.51181102362204722"/>
  <pageSetup paperSize="9" scale="60" fitToHeight="4" orientation="landscape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&amp;L&amp;8Relatório Trimestral de Prestação de Contas do Contrato de Gestão</oddFooter>
  </headerFooter>
  <rowBreaks count="1" manualBreakCount="1">
    <brk id="60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showGridLines="0" topLeftCell="A10" zoomScale="120" zoomScaleNormal="120" workbookViewId="0">
      <selection activeCell="E16" sqref="E16"/>
    </sheetView>
  </sheetViews>
  <sheetFormatPr defaultRowHeight="9"/>
  <cols>
    <col min="1" max="2" width="9.140625" style="121"/>
    <col min="3" max="7" width="8.42578125" style="121" customWidth="1"/>
    <col min="8" max="8" width="12.5703125" style="121" customWidth="1"/>
    <col min="9" max="10" width="5.140625" style="121" bestFit="1" customWidth="1"/>
    <col min="11" max="11" width="9.85546875" style="121" customWidth="1"/>
    <col min="12" max="12" width="10" style="121" customWidth="1"/>
    <col min="13" max="13" width="12.7109375" style="121" customWidth="1"/>
    <col min="14" max="14" width="11.5703125" style="121" bestFit="1" customWidth="1"/>
    <col min="15" max="15" width="11.140625" style="121" bestFit="1" customWidth="1"/>
    <col min="16" max="17" width="12.7109375" style="121" customWidth="1"/>
    <col min="18" max="16384" width="9.140625" style="121"/>
  </cols>
  <sheetData>
    <row r="1" spans="1:17" ht="9.75" thickBot="1"/>
    <row r="2" spans="1:17" s="1" customFormat="1" ht="21.75" customHeight="1">
      <c r="A2" s="361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 s="1" customFormat="1" ht="21.75" customHeight="1" thickBot="1">
      <c r="A3" s="362" t="s">
        <v>384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</row>
    <row r="5" spans="1:17" ht="11.25" thickBo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10.5" customHeight="1" thickBot="1">
      <c r="A6" s="405" t="s">
        <v>266</v>
      </c>
      <c r="B6" s="405" t="s">
        <v>267</v>
      </c>
      <c r="C6" s="405" t="s">
        <v>109</v>
      </c>
      <c r="D6" s="405" t="s">
        <v>268</v>
      </c>
      <c r="E6" s="405" t="s">
        <v>269</v>
      </c>
      <c r="F6" s="405" t="s">
        <v>303</v>
      </c>
      <c r="G6" s="405" t="s">
        <v>304</v>
      </c>
      <c r="H6" s="324"/>
      <c r="I6" s="412" t="s">
        <v>351</v>
      </c>
      <c r="J6" s="413"/>
      <c r="K6" s="413"/>
      <c r="L6" s="413"/>
      <c r="M6" s="414"/>
      <c r="N6" s="407" t="s">
        <v>270</v>
      </c>
      <c r="O6" s="408"/>
      <c r="P6" s="409"/>
      <c r="Q6" s="410" t="s">
        <v>353</v>
      </c>
    </row>
    <row r="7" spans="1:17" ht="168.75" customHeight="1" thickBot="1">
      <c r="A7" s="406"/>
      <c r="B7" s="406"/>
      <c r="C7" s="406"/>
      <c r="D7" s="406"/>
      <c r="E7" s="406"/>
      <c r="F7" s="406"/>
      <c r="G7" s="406"/>
      <c r="H7" s="219" t="s">
        <v>272</v>
      </c>
      <c r="I7" s="325" t="s">
        <v>334</v>
      </c>
      <c r="J7" s="325" t="s">
        <v>335</v>
      </c>
      <c r="K7" s="325" t="s">
        <v>336</v>
      </c>
      <c r="L7" s="326" t="s">
        <v>232</v>
      </c>
      <c r="M7" s="327" t="s">
        <v>352</v>
      </c>
      <c r="N7" s="328" t="s">
        <v>349</v>
      </c>
      <c r="O7" s="328" t="s">
        <v>306</v>
      </c>
      <c r="P7" s="327" t="s">
        <v>392</v>
      </c>
      <c r="Q7" s="411"/>
    </row>
    <row r="8" spans="1:17" s="214" customFormat="1" ht="18.75" customHeight="1" thickBot="1">
      <c r="A8" s="403" t="s">
        <v>273</v>
      </c>
      <c r="B8" s="403"/>
      <c r="C8" s="403"/>
      <c r="D8" s="403"/>
      <c r="E8" s="403"/>
      <c r="F8" s="403"/>
      <c r="G8" s="404"/>
      <c r="H8" s="212">
        <f t="shared" ref="H8:L8" si="0">SUM(H9:H76)</f>
        <v>0</v>
      </c>
      <c r="I8" s="213">
        <f t="shared" si="0"/>
        <v>0</v>
      </c>
      <c r="J8" s="213">
        <f t="shared" si="0"/>
        <v>0</v>
      </c>
      <c r="K8" s="213">
        <f t="shared" si="0"/>
        <v>0</v>
      </c>
      <c r="L8" s="213">
        <f t="shared" si="0"/>
        <v>0</v>
      </c>
      <c r="M8" s="212">
        <f t="shared" ref="M8:M39" si="1">SUM(I8:L8)</f>
        <v>0</v>
      </c>
      <c r="N8" s="212">
        <f>SUM(N9:N76)</f>
        <v>0</v>
      </c>
      <c r="O8" s="212">
        <f>SUM(O9:O76)</f>
        <v>0</v>
      </c>
      <c r="P8" s="212">
        <f>SUM(N8:O8)</f>
        <v>0</v>
      </c>
      <c r="Q8" s="212">
        <f>H8+M8+P8</f>
        <v>0</v>
      </c>
    </row>
    <row r="9" spans="1:17" ht="10.5">
      <c r="A9" s="123">
        <v>1</v>
      </c>
      <c r="B9" s="123"/>
      <c r="C9" s="123"/>
      <c r="D9" s="124"/>
      <c r="E9" s="217"/>
      <c r="F9" s="217"/>
      <c r="G9" s="125"/>
      <c r="H9" s="211">
        <v>0</v>
      </c>
      <c r="I9" s="128"/>
      <c r="J9" s="128"/>
      <c r="K9" s="128"/>
      <c r="L9" s="128"/>
      <c r="M9" s="127">
        <f t="shared" si="1"/>
        <v>0</v>
      </c>
      <c r="N9" s="129"/>
      <c r="O9" s="128"/>
      <c r="P9" s="127">
        <f>SUM(N9:O9)</f>
        <v>0</v>
      </c>
      <c r="Q9" s="127">
        <f t="shared" ref="Q9:Q40" si="2">SUM(H9,M9,P9)</f>
        <v>0</v>
      </c>
    </row>
    <row r="10" spans="1:17" s="136" customFormat="1" ht="10.5">
      <c r="A10" s="130">
        <v>2</v>
      </c>
      <c r="B10" s="130"/>
      <c r="C10" s="130"/>
      <c r="D10" s="131"/>
      <c r="E10" s="218"/>
      <c r="F10" s="218"/>
      <c r="G10" s="132"/>
      <c r="H10" s="133">
        <v>0</v>
      </c>
      <c r="I10" s="134"/>
      <c r="J10" s="134"/>
      <c r="K10" s="134"/>
      <c r="L10" s="134"/>
      <c r="M10" s="133">
        <f t="shared" si="1"/>
        <v>0</v>
      </c>
      <c r="N10" s="135"/>
      <c r="O10" s="134"/>
      <c r="P10" s="133">
        <f>SUM(N10:O10)</f>
        <v>0</v>
      </c>
      <c r="Q10" s="133">
        <f t="shared" si="2"/>
        <v>0</v>
      </c>
    </row>
    <row r="11" spans="1:17" s="136" customFormat="1" ht="10.5">
      <c r="A11" s="130">
        <v>3</v>
      </c>
      <c r="B11" s="130"/>
      <c r="C11" s="130"/>
      <c r="D11" s="131"/>
      <c r="E11" s="218"/>
      <c r="F11" s="218"/>
      <c r="G11" s="132"/>
      <c r="H11" s="133">
        <v>0</v>
      </c>
      <c r="I11" s="134"/>
      <c r="J11" s="134"/>
      <c r="K11" s="134"/>
      <c r="L11" s="134"/>
      <c r="M11" s="133">
        <f t="shared" si="1"/>
        <v>0</v>
      </c>
      <c r="N11" s="135"/>
      <c r="O11" s="134"/>
      <c r="P11" s="133">
        <f t="shared" ref="P11:P74" si="3">SUM(N11:O11)</f>
        <v>0</v>
      </c>
      <c r="Q11" s="133">
        <f t="shared" si="2"/>
        <v>0</v>
      </c>
    </row>
    <row r="12" spans="1:17" s="136" customFormat="1" ht="10.5">
      <c r="A12" s="130">
        <v>4</v>
      </c>
      <c r="B12" s="130"/>
      <c r="C12" s="130"/>
      <c r="D12" s="131"/>
      <c r="E12" s="218"/>
      <c r="F12" s="218"/>
      <c r="G12" s="132"/>
      <c r="H12" s="133">
        <v>0</v>
      </c>
      <c r="I12" s="134"/>
      <c r="J12" s="134"/>
      <c r="K12" s="134"/>
      <c r="L12" s="134"/>
      <c r="M12" s="133">
        <f t="shared" si="1"/>
        <v>0</v>
      </c>
      <c r="N12" s="135"/>
      <c r="O12" s="134"/>
      <c r="P12" s="133">
        <f t="shared" si="3"/>
        <v>0</v>
      </c>
      <c r="Q12" s="133">
        <f t="shared" si="2"/>
        <v>0</v>
      </c>
    </row>
    <row r="13" spans="1:17" s="136" customFormat="1" ht="10.5">
      <c r="A13" s="130">
        <v>5</v>
      </c>
      <c r="B13" s="130"/>
      <c r="C13" s="130"/>
      <c r="D13" s="131"/>
      <c r="E13" s="218"/>
      <c r="F13" s="218"/>
      <c r="G13" s="132"/>
      <c r="H13" s="133">
        <v>0</v>
      </c>
      <c r="I13" s="134"/>
      <c r="J13" s="134"/>
      <c r="K13" s="134"/>
      <c r="L13" s="134"/>
      <c r="M13" s="133">
        <f t="shared" si="1"/>
        <v>0</v>
      </c>
      <c r="N13" s="135"/>
      <c r="O13" s="134"/>
      <c r="P13" s="133">
        <f t="shared" si="3"/>
        <v>0</v>
      </c>
      <c r="Q13" s="133">
        <f t="shared" si="2"/>
        <v>0</v>
      </c>
    </row>
    <row r="14" spans="1:17" s="136" customFormat="1" ht="10.5">
      <c r="A14" s="130">
        <v>6</v>
      </c>
      <c r="B14" s="130"/>
      <c r="C14" s="130"/>
      <c r="D14" s="131"/>
      <c r="E14" s="218"/>
      <c r="F14" s="218"/>
      <c r="G14" s="132"/>
      <c r="H14" s="133">
        <v>0</v>
      </c>
      <c r="I14" s="134"/>
      <c r="J14" s="134"/>
      <c r="K14" s="134"/>
      <c r="L14" s="134"/>
      <c r="M14" s="133">
        <f t="shared" si="1"/>
        <v>0</v>
      </c>
      <c r="N14" s="135"/>
      <c r="O14" s="134"/>
      <c r="P14" s="133">
        <f t="shared" si="3"/>
        <v>0</v>
      </c>
      <c r="Q14" s="133">
        <f t="shared" si="2"/>
        <v>0</v>
      </c>
    </row>
    <row r="15" spans="1:17" s="136" customFormat="1" ht="10.5">
      <c r="A15" s="130">
        <v>7</v>
      </c>
      <c r="B15" s="130"/>
      <c r="C15" s="130"/>
      <c r="D15" s="131"/>
      <c r="E15" s="218"/>
      <c r="F15" s="218"/>
      <c r="G15" s="132"/>
      <c r="H15" s="133">
        <v>0</v>
      </c>
      <c r="I15" s="134"/>
      <c r="J15" s="134"/>
      <c r="K15" s="134"/>
      <c r="L15" s="134"/>
      <c r="M15" s="133">
        <f t="shared" si="1"/>
        <v>0</v>
      </c>
      <c r="N15" s="135"/>
      <c r="O15" s="134"/>
      <c r="P15" s="133">
        <f t="shared" si="3"/>
        <v>0</v>
      </c>
      <c r="Q15" s="133">
        <f t="shared" si="2"/>
        <v>0</v>
      </c>
    </row>
    <row r="16" spans="1:17" s="136" customFormat="1" ht="10.5">
      <c r="A16" s="130">
        <v>8</v>
      </c>
      <c r="B16" s="130"/>
      <c r="C16" s="130"/>
      <c r="D16" s="131"/>
      <c r="E16" s="218"/>
      <c r="F16" s="218"/>
      <c r="G16" s="132"/>
      <c r="H16" s="133">
        <v>0</v>
      </c>
      <c r="I16" s="134"/>
      <c r="J16" s="134"/>
      <c r="K16" s="134"/>
      <c r="L16" s="134"/>
      <c r="M16" s="133">
        <f t="shared" si="1"/>
        <v>0</v>
      </c>
      <c r="N16" s="135"/>
      <c r="O16" s="134"/>
      <c r="P16" s="133">
        <f t="shared" si="3"/>
        <v>0</v>
      </c>
      <c r="Q16" s="133">
        <f t="shared" si="2"/>
        <v>0</v>
      </c>
    </row>
    <row r="17" spans="1:17" s="136" customFormat="1" ht="10.5">
      <c r="A17" s="130">
        <v>9</v>
      </c>
      <c r="B17" s="130"/>
      <c r="C17" s="130"/>
      <c r="D17" s="131"/>
      <c r="E17" s="218"/>
      <c r="F17" s="218"/>
      <c r="G17" s="132"/>
      <c r="H17" s="133">
        <v>0</v>
      </c>
      <c r="I17" s="134"/>
      <c r="J17" s="134"/>
      <c r="K17" s="134"/>
      <c r="L17" s="134"/>
      <c r="M17" s="133">
        <f t="shared" si="1"/>
        <v>0</v>
      </c>
      <c r="N17" s="135"/>
      <c r="O17" s="134"/>
      <c r="P17" s="133">
        <f t="shared" si="3"/>
        <v>0</v>
      </c>
      <c r="Q17" s="133">
        <f t="shared" si="2"/>
        <v>0</v>
      </c>
    </row>
    <row r="18" spans="1:17" s="136" customFormat="1" ht="10.5">
      <c r="A18" s="130">
        <v>10</v>
      </c>
      <c r="B18" s="130"/>
      <c r="C18" s="130"/>
      <c r="D18" s="131"/>
      <c r="E18" s="218"/>
      <c r="F18" s="218"/>
      <c r="G18" s="132"/>
      <c r="H18" s="133">
        <v>0</v>
      </c>
      <c r="I18" s="134"/>
      <c r="J18" s="134"/>
      <c r="K18" s="134"/>
      <c r="L18" s="134"/>
      <c r="M18" s="133">
        <f t="shared" si="1"/>
        <v>0</v>
      </c>
      <c r="N18" s="135"/>
      <c r="O18" s="134"/>
      <c r="P18" s="133">
        <f t="shared" si="3"/>
        <v>0</v>
      </c>
      <c r="Q18" s="133">
        <f t="shared" si="2"/>
        <v>0</v>
      </c>
    </row>
    <row r="19" spans="1:17" s="136" customFormat="1" ht="10.5">
      <c r="A19" s="130">
        <v>11</v>
      </c>
      <c r="B19" s="130"/>
      <c r="C19" s="130"/>
      <c r="D19" s="131"/>
      <c r="E19" s="218"/>
      <c r="F19" s="218"/>
      <c r="G19" s="132"/>
      <c r="H19" s="133">
        <v>0</v>
      </c>
      <c r="I19" s="134"/>
      <c r="J19" s="134"/>
      <c r="K19" s="134"/>
      <c r="L19" s="134"/>
      <c r="M19" s="133">
        <f t="shared" si="1"/>
        <v>0</v>
      </c>
      <c r="N19" s="135"/>
      <c r="O19" s="134"/>
      <c r="P19" s="133">
        <f t="shared" si="3"/>
        <v>0</v>
      </c>
      <c r="Q19" s="133">
        <f t="shared" si="2"/>
        <v>0</v>
      </c>
    </row>
    <row r="20" spans="1:17" s="136" customFormat="1" ht="10.5">
      <c r="A20" s="130">
        <v>12</v>
      </c>
      <c r="B20" s="130"/>
      <c r="C20" s="130"/>
      <c r="D20" s="131"/>
      <c r="E20" s="218"/>
      <c r="F20" s="218"/>
      <c r="G20" s="132"/>
      <c r="H20" s="133">
        <v>0</v>
      </c>
      <c r="I20" s="134"/>
      <c r="J20" s="134"/>
      <c r="K20" s="134"/>
      <c r="L20" s="134"/>
      <c r="M20" s="133">
        <f t="shared" si="1"/>
        <v>0</v>
      </c>
      <c r="N20" s="135"/>
      <c r="O20" s="134"/>
      <c r="P20" s="133">
        <f t="shared" si="3"/>
        <v>0</v>
      </c>
      <c r="Q20" s="133">
        <f t="shared" si="2"/>
        <v>0</v>
      </c>
    </row>
    <row r="21" spans="1:17" s="136" customFormat="1" ht="10.5">
      <c r="A21" s="130">
        <v>13</v>
      </c>
      <c r="B21" s="130"/>
      <c r="C21" s="130"/>
      <c r="D21" s="131"/>
      <c r="E21" s="218"/>
      <c r="F21" s="218"/>
      <c r="G21" s="137"/>
      <c r="H21" s="133">
        <v>0</v>
      </c>
      <c r="I21" s="134"/>
      <c r="J21" s="134"/>
      <c r="K21" s="134"/>
      <c r="L21" s="134"/>
      <c r="M21" s="133">
        <f t="shared" si="1"/>
        <v>0</v>
      </c>
      <c r="N21" s="135"/>
      <c r="O21" s="134"/>
      <c r="P21" s="133">
        <f t="shared" si="3"/>
        <v>0</v>
      </c>
      <c r="Q21" s="133">
        <f t="shared" si="2"/>
        <v>0</v>
      </c>
    </row>
    <row r="22" spans="1:17" s="136" customFormat="1" ht="10.5">
      <c r="A22" s="130">
        <v>14</v>
      </c>
      <c r="B22" s="130"/>
      <c r="C22" s="130"/>
      <c r="D22" s="131"/>
      <c r="E22" s="218"/>
      <c r="F22" s="218"/>
      <c r="G22" s="137"/>
      <c r="H22" s="133">
        <v>0</v>
      </c>
      <c r="I22" s="134"/>
      <c r="J22" s="134"/>
      <c r="K22" s="134"/>
      <c r="L22" s="134"/>
      <c r="M22" s="133">
        <f t="shared" si="1"/>
        <v>0</v>
      </c>
      <c r="N22" s="135"/>
      <c r="O22" s="134"/>
      <c r="P22" s="133">
        <f t="shared" si="3"/>
        <v>0</v>
      </c>
      <c r="Q22" s="133">
        <f t="shared" si="2"/>
        <v>0</v>
      </c>
    </row>
    <row r="23" spans="1:17" s="136" customFormat="1" ht="10.5">
      <c r="A23" s="130">
        <v>15</v>
      </c>
      <c r="B23" s="130"/>
      <c r="C23" s="130"/>
      <c r="D23" s="131"/>
      <c r="E23" s="218"/>
      <c r="F23" s="218"/>
      <c r="G23" s="137"/>
      <c r="H23" s="133">
        <v>0</v>
      </c>
      <c r="I23" s="134"/>
      <c r="J23" s="134"/>
      <c r="K23" s="134"/>
      <c r="L23" s="134"/>
      <c r="M23" s="133">
        <f t="shared" si="1"/>
        <v>0</v>
      </c>
      <c r="N23" s="135"/>
      <c r="O23" s="134"/>
      <c r="P23" s="133">
        <f t="shared" si="3"/>
        <v>0</v>
      </c>
      <c r="Q23" s="133">
        <f t="shared" si="2"/>
        <v>0</v>
      </c>
    </row>
    <row r="24" spans="1:17" s="136" customFormat="1" ht="10.5">
      <c r="A24" s="130">
        <v>16</v>
      </c>
      <c r="B24" s="130"/>
      <c r="C24" s="130"/>
      <c r="D24" s="131"/>
      <c r="E24" s="218"/>
      <c r="F24" s="218"/>
      <c r="G24" s="137"/>
      <c r="H24" s="133">
        <v>0</v>
      </c>
      <c r="I24" s="134"/>
      <c r="J24" s="134"/>
      <c r="K24" s="134"/>
      <c r="L24" s="134"/>
      <c r="M24" s="133">
        <f t="shared" si="1"/>
        <v>0</v>
      </c>
      <c r="N24" s="135"/>
      <c r="O24" s="134"/>
      <c r="P24" s="133">
        <f t="shared" si="3"/>
        <v>0</v>
      </c>
      <c r="Q24" s="133">
        <f t="shared" si="2"/>
        <v>0</v>
      </c>
    </row>
    <row r="25" spans="1:17" s="136" customFormat="1" ht="10.5">
      <c r="A25" s="130">
        <v>17</v>
      </c>
      <c r="B25" s="130"/>
      <c r="C25" s="130"/>
      <c r="D25" s="131"/>
      <c r="E25" s="218"/>
      <c r="F25" s="218"/>
      <c r="G25" s="137"/>
      <c r="H25" s="133">
        <v>0</v>
      </c>
      <c r="I25" s="134"/>
      <c r="J25" s="134"/>
      <c r="K25" s="134"/>
      <c r="L25" s="134"/>
      <c r="M25" s="133">
        <f t="shared" si="1"/>
        <v>0</v>
      </c>
      <c r="N25" s="135"/>
      <c r="O25" s="134"/>
      <c r="P25" s="133">
        <f t="shared" si="3"/>
        <v>0</v>
      </c>
      <c r="Q25" s="133">
        <f t="shared" si="2"/>
        <v>0</v>
      </c>
    </row>
    <row r="26" spans="1:17" s="136" customFormat="1" ht="10.5">
      <c r="A26" s="130">
        <v>18</v>
      </c>
      <c r="B26" s="130"/>
      <c r="C26" s="130"/>
      <c r="D26" s="131"/>
      <c r="E26" s="218"/>
      <c r="F26" s="218"/>
      <c r="G26" s="137"/>
      <c r="H26" s="133">
        <v>0</v>
      </c>
      <c r="I26" s="134"/>
      <c r="J26" s="134"/>
      <c r="K26" s="134"/>
      <c r="L26" s="134"/>
      <c r="M26" s="133">
        <f t="shared" si="1"/>
        <v>0</v>
      </c>
      <c r="N26" s="135"/>
      <c r="O26" s="134"/>
      <c r="P26" s="133">
        <f t="shared" si="3"/>
        <v>0</v>
      </c>
      <c r="Q26" s="133">
        <f t="shared" si="2"/>
        <v>0</v>
      </c>
    </row>
    <row r="27" spans="1:17" s="136" customFormat="1" ht="10.5">
      <c r="A27" s="130">
        <v>19</v>
      </c>
      <c r="B27" s="130"/>
      <c r="C27" s="130"/>
      <c r="D27" s="131"/>
      <c r="E27" s="218"/>
      <c r="F27" s="218"/>
      <c r="G27" s="137"/>
      <c r="H27" s="133">
        <v>0</v>
      </c>
      <c r="I27" s="134"/>
      <c r="J27" s="134"/>
      <c r="K27" s="134"/>
      <c r="L27" s="134"/>
      <c r="M27" s="133">
        <f t="shared" si="1"/>
        <v>0</v>
      </c>
      <c r="N27" s="135"/>
      <c r="O27" s="134"/>
      <c r="P27" s="133">
        <f t="shared" si="3"/>
        <v>0</v>
      </c>
      <c r="Q27" s="133">
        <f t="shared" si="2"/>
        <v>0</v>
      </c>
    </row>
    <row r="28" spans="1:17" s="136" customFormat="1" ht="10.5">
      <c r="A28" s="130">
        <v>20</v>
      </c>
      <c r="B28" s="130"/>
      <c r="C28" s="130"/>
      <c r="D28" s="131"/>
      <c r="E28" s="218"/>
      <c r="F28" s="218"/>
      <c r="G28" s="137"/>
      <c r="H28" s="133">
        <v>0</v>
      </c>
      <c r="I28" s="134"/>
      <c r="J28" s="134"/>
      <c r="K28" s="134"/>
      <c r="L28" s="134"/>
      <c r="M28" s="133">
        <f t="shared" si="1"/>
        <v>0</v>
      </c>
      <c r="N28" s="135"/>
      <c r="O28" s="134"/>
      <c r="P28" s="133">
        <f t="shared" si="3"/>
        <v>0</v>
      </c>
      <c r="Q28" s="133">
        <f t="shared" si="2"/>
        <v>0</v>
      </c>
    </row>
    <row r="29" spans="1:17" s="136" customFormat="1" ht="10.5">
      <c r="A29" s="130">
        <v>21</v>
      </c>
      <c r="B29" s="130"/>
      <c r="C29" s="130"/>
      <c r="D29" s="131"/>
      <c r="E29" s="218"/>
      <c r="F29" s="218"/>
      <c r="G29" s="137"/>
      <c r="H29" s="133">
        <v>0</v>
      </c>
      <c r="I29" s="134"/>
      <c r="J29" s="134"/>
      <c r="K29" s="134"/>
      <c r="L29" s="134"/>
      <c r="M29" s="133">
        <f t="shared" si="1"/>
        <v>0</v>
      </c>
      <c r="N29" s="135"/>
      <c r="O29" s="134"/>
      <c r="P29" s="133">
        <f t="shared" si="3"/>
        <v>0</v>
      </c>
      <c r="Q29" s="133">
        <f t="shared" si="2"/>
        <v>0</v>
      </c>
    </row>
    <row r="30" spans="1:17" s="136" customFormat="1" ht="10.5">
      <c r="A30" s="130">
        <v>22</v>
      </c>
      <c r="B30" s="130"/>
      <c r="C30" s="130"/>
      <c r="D30" s="131"/>
      <c r="E30" s="218"/>
      <c r="F30" s="218"/>
      <c r="G30" s="137"/>
      <c r="H30" s="133">
        <v>0</v>
      </c>
      <c r="I30" s="134"/>
      <c r="J30" s="134"/>
      <c r="K30" s="134"/>
      <c r="L30" s="134"/>
      <c r="M30" s="133">
        <f t="shared" si="1"/>
        <v>0</v>
      </c>
      <c r="N30" s="135"/>
      <c r="O30" s="134"/>
      <c r="P30" s="133">
        <f t="shared" si="3"/>
        <v>0</v>
      </c>
      <c r="Q30" s="133">
        <f t="shared" si="2"/>
        <v>0</v>
      </c>
    </row>
    <row r="31" spans="1:17" s="136" customFormat="1" ht="10.5">
      <c r="A31" s="130">
        <v>23</v>
      </c>
      <c r="B31" s="130"/>
      <c r="C31" s="130"/>
      <c r="D31" s="131"/>
      <c r="E31" s="218"/>
      <c r="F31" s="218"/>
      <c r="G31" s="137"/>
      <c r="H31" s="133">
        <v>0</v>
      </c>
      <c r="I31" s="134"/>
      <c r="J31" s="134"/>
      <c r="K31" s="134"/>
      <c r="L31" s="134"/>
      <c r="M31" s="133">
        <f t="shared" si="1"/>
        <v>0</v>
      </c>
      <c r="N31" s="135"/>
      <c r="O31" s="134"/>
      <c r="P31" s="133">
        <f t="shared" si="3"/>
        <v>0</v>
      </c>
      <c r="Q31" s="133">
        <f t="shared" si="2"/>
        <v>0</v>
      </c>
    </row>
    <row r="32" spans="1:17" s="136" customFormat="1" ht="10.5">
      <c r="A32" s="130">
        <v>24</v>
      </c>
      <c r="B32" s="130"/>
      <c r="C32" s="130"/>
      <c r="D32" s="131"/>
      <c r="E32" s="218"/>
      <c r="F32" s="218"/>
      <c r="G32" s="137"/>
      <c r="H32" s="133">
        <v>0</v>
      </c>
      <c r="I32" s="134"/>
      <c r="J32" s="134"/>
      <c r="K32" s="134"/>
      <c r="L32" s="134"/>
      <c r="M32" s="133">
        <f t="shared" si="1"/>
        <v>0</v>
      </c>
      <c r="N32" s="135"/>
      <c r="O32" s="134"/>
      <c r="P32" s="133">
        <f t="shared" si="3"/>
        <v>0</v>
      </c>
      <c r="Q32" s="133">
        <f t="shared" si="2"/>
        <v>0</v>
      </c>
    </row>
    <row r="33" spans="1:17" s="136" customFormat="1" ht="10.5">
      <c r="A33" s="130">
        <v>25</v>
      </c>
      <c r="B33" s="130"/>
      <c r="C33" s="130"/>
      <c r="D33" s="131"/>
      <c r="E33" s="218"/>
      <c r="F33" s="218"/>
      <c r="G33" s="137"/>
      <c r="H33" s="133">
        <v>0</v>
      </c>
      <c r="I33" s="134"/>
      <c r="J33" s="134"/>
      <c r="K33" s="134"/>
      <c r="L33" s="134"/>
      <c r="M33" s="133">
        <f t="shared" si="1"/>
        <v>0</v>
      </c>
      <c r="N33" s="135"/>
      <c r="O33" s="134"/>
      <c r="P33" s="133">
        <f t="shared" si="3"/>
        <v>0</v>
      </c>
      <c r="Q33" s="133">
        <f t="shared" si="2"/>
        <v>0</v>
      </c>
    </row>
    <row r="34" spans="1:17" s="136" customFormat="1" ht="10.5">
      <c r="A34" s="130">
        <v>26</v>
      </c>
      <c r="B34" s="130"/>
      <c r="C34" s="130"/>
      <c r="D34" s="131"/>
      <c r="E34" s="218"/>
      <c r="F34" s="218"/>
      <c r="G34" s="137"/>
      <c r="H34" s="133">
        <v>0</v>
      </c>
      <c r="I34" s="134"/>
      <c r="J34" s="134"/>
      <c r="K34" s="134"/>
      <c r="L34" s="134"/>
      <c r="M34" s="133">
        <f t="shared" si="1"/>
        <v>0</v>
      </c>
      <c r="N34" s="135"/>
      <c r="O34" s="134"/>
      <c r="P34" s="133">
        <f t="shared" si="3"/>
        <v>0</v>
      </c>
      <c r="Q34" s="133">
        <f t="shared" si="2"/>
        <v>0</v>
      </c>
    </row>
    <row r="35" spans="1:17" s="136" customFormat="1" ht="10.5">
      <c r="A35" s="130">
        <v>27</v>
      </c>
      <c r="B35" s="130"/>
      <c r="C35" s="130"/>
      <c r="D35" s="131"/>
      <c r="E35" s="218"/>
      <c r="F35" s="218"/>
      <c r="G35" s="137"/>
      <c r="H35" s="133">
        <v>0</v>
      </c>
      <c r="I35" s="134"/>
      <c r="J35" s="134"/>
      <c r="K35" s="134"/>
      <c r="L35" s="134"/>
      <c r="M35" s="133">
        <f t="shared" si="1"/>
        <v>0</v>
      </c>
      <c r="N35" s="135"/>
      <c r="O35" s="134"/>
      <c r="P35" s="133">
        <f t="shared" si="3"/>
        <v>0</v>
      </c>
      <c r="Q35" s="133">
        <f t="shared" si="2"/>
        <v>0</v>
      </c>
    </row>
    <row r="36" spans="1:17" s="136" customFormat="1" ht="10.5">
      <c r="A36" s="130">
        <v>28</v>
      </c>
      <c r="B36" s="130"/>
      <c r="C36" s="130"/>
      <c r="D36" s="131"/>
      <c r="E36" s="218"/>
      <c r="F36" s="218"/>
      <c r="G36" s="137"/>
      <c r="H36" s="133">
        <v>0</v>
      </c>
      <c r="I36" s="134"/>
      <c r="J36" s="134"/>
      <c r="K36" s="134"/>
      <c r="L36" s="134"/>
      <c r="M36" s="133">
        <f t="shared" si="1"/>
        <v>0</v>
      </c>
      <c r="N36" s="135"/>
      <c r="O36" s="134"/>
      <c r="P36" s="133">
        <f t="shared" si="3"/>
        <v>0</v>
      </c>
      <c r="Q36" s="133">
        <f t="shared" si="2"/>
        <v>0</v>
      </c>
    </row>
    <row r="37" spans="1:17" ht="10.5">
      <c r="A37" s="130">
        <v>29</v>
      </c>
      <c r="B37" s="130"/>
      <c r="C37" s="130"/>
      <c r="D37" s="131"/>
      <c r="E37" s="218"/>
      <c r="F37" s="218"/>
      <c r="G37" s="137"/>
      <c r="H37" s="133">
        <v>0</v>
      </c>
      <c r="I37" s="134"/>
      <c r="J37" s="134"/>
      <c r="K37" s="134"/>
      <c r="L37" s="134"/>
      <c r="M37" s="133">
        <f t="shared" si="1"/>
        <v>0</v>
      </c>
      <c r="N37" s="135"/>
      <c r="O37" s="134"/>
      <c r="P37" s="133">
        <f t="shared" si="3"/>
        <v>0</v>
      </c>
      <c r="Q37" s="133">
        <f t="shared" si="2"/>
        <v>0</v>
      </c>
    </row>
    <row r="38" spans="1:17" ht="10.5">
      <c r="A38" s="130">
        <v>30</v>
      </c>
      <c r="B38" s="130"/>
      <c r="C38" s="130"/>
      <c r="D38" s="131"/>
      <c r="E38" s="218"/>
      <c r="F38" s="218"/>
      <c r="G38" s="137"/>
      <c r="H38" s="133">
        <v>0</v>
      </c>
      <c r="I38" s="134"/>
      <c r="J38" s="134"/>
      <c r="K38" s="134"/>
      <c r="L38" s="134"/>
      <c r="M38" s="133">
        <f t="shared" si="1"/>
        <v>0</v>
      </c>
      <c r="N38" s="135"/>
      <c r="O38" s="134"/>
      <c r="P38" s="133">
        <f t="shared" si="3"/>
        <v>0</v>
      </c>
      <c r="Q38" s="133">
        <f t="shared" si="2"/>
        <v>0</v>
      </c>
    </row>
    <row r="39" spans="1:17" ht="10.5">
      <c r="A39" s="130">
        <v>31</v>
      </c>
      <c r="B39" s="130"/>
      <c r="C39" s="130"/>
      <c r="D39" s="131"/>
      <c r="E39" s="218"/>
      <c r="F39" s="218"/>
      <c r="G39" s="137"/>
      <c r="H39" s="133">
        <v>0</v>
      </c>
      <c r="I39" s="134"/>
      <c r="J39" s="134"/>
      <c r="K39" s="134"/>
      <c r="L39" s="134"/>
      <c r="M39" s="133">
        <f t="shared" si="1"/>
        <v>0</v>
      </c>
      <c r="N39" s="135"/>
      <c r="O39" s="134"/>
      <c r="P39" s="133">
        <f t="shared" si="3"/>
        <v>0</v>
      </c>
      <c r="Q39" s="133">
        <f t="shared" si="2"/>
        <v>0</v>
      </c>
    </row>
    <row r="40" spans="1:17" ht="10.5">
      <c r="A40" s="130">
        <v>32</v>
      </c>
      <c r="B40" s="130"/>
      <c r="C40" s="130"/>
      <c r="D40" s="131"/>
      <c r="E40" s="218"/>
      <c r="F40" s="218"/>
      <c r="G40" s="137"/>
      <c r="H40" s="133">
        <v>0</v>
      </c>
      <c r="I40" s="134"/>
      <c r="J40" s="134"/>
      <c r="K40" s="134"/>
      <c r="L40" s="134"/>
      <c r="M40" s="133">
        <f t="shared" ref="M40:M71" si="4">SUM(I40:L40)</f>
        <v>0</v>
      </c>
      <c r="N40" s="135"/>
      <c r="O40" s="134"/>
      <c r="P40" s="133">
        <f t="shared" si="3"/>
        <v>0</v>
      </c>
      <c r="Q40" s="133">
        <f t="shared" si="2"/>
        <v>0</v>
      </c>
    </row>
    <row r="41" spans="1:17" ht="10.5">
      <c r="A41" s="130">
        <v>33</v>
      </c>
      <c r="B41" s="130"/>
      <c r="C41" s="130"/>
      <c r="D41" s="131"/>
      <c r="E41" s="218"/>
      <c r="F41" s="218"/>
      <c r="G41" s="137"/>
      <c r="H41" s="133">
        <v>0</v>
      </c>
      <c r="I41" s="134"/>
      <c r="J41" s="134"/>
      <c r="K41" s="134"/>
      <c r="L41" s="134"/>
      <c r="M41" s="133">
        <f t="shared" si="4"/>
        <v>0</v>
      </c>
      <c r="N41" s="135"/>
      <c r="O41" s="134"/>
      <c r="P41" s="133">
        <f t="shared" si="3"/>
        <v>0</v>
      </c>
      <c r="Q41" s="133">
        <f t="shared" ref="Q41:Q72" si="5">SUM(H41,M41,P41)</f>
        <v>0</v>
      </c>
    </row>
    <row r="42" spans="1:17" ht="10.5">
      <c r="A42" s="130">
        <v>34</v>
      </c>
      <c r="B42" s="130"/>
      <c r="C42" s="130"/>
      <c r="D42" s="131"/>
      <c r="E42" s="218"/>
      <c r="F42" s="218"/>
      <c r="G42" s="137"/>
      <c r="H42" s="133">
        <v>0</v>
      </c>
      <c r="I42" s="134"/>
      <c r="J42" s="134"/>
      <c r="K42" s="134"/>
      <c r="L42" s="134"/>
      <c r="M42" s="133">
        <f t="shared" si="4"/>
        <v>0</v>
      </c>
      <c r="N42" s="135"/>
      <c r="O42" s="134"/>
      <c r="P42" s="133">
        <f t="shared" si="3"/>
        <v>0</v>
      </c>
      <c r="Q42" s="133">
        <f t="shared" si="5"/>
        <v>0</v>
      </c>
    </row>
    <row r="43" spans="1:17" ht="10.5">
      <c r="A43" s="130">
        <v>35</v>
      </c>
      <c r="B43" s="130"/>
      <c r="C43" s="130"/>
      <c r="D43" s="131"/>
      <c r="E43" s="218"/>
      <c r="F43" s="218"/>
      <c r="G43" s="137"/>
      <c r="H43" s="133">
        <v>0</v>
      </c>
      <c r="I43" s="134"/>
      <c r="J43" s="134"/>
      <c r="K43" s="134"/>
      <c r="L43" s="134"/>
      <c r="M43" s="133">
        <f t="shared" si="4"/>
        <v>0</v>
      </c>
      <c r="N43" s="135"/>
      <c r="O43" s="134"/>
      <c r="P43" s="133">
        <f t="shared" si="3"/>
        <v>0</v>
      </c>
      <c r="Q43" s="133">
        <f t="shared" si="5"/>
        <v>0</v>
      </c>
    </row>
    <row r="44" spans="1:17" ht="10.5">
      <c r="A44" s="130">
        <v>36</v>
      </c>
      <c r="B44" s="130"/>
      <c r="C44" s="130"/>
      <c r="D44" s="131"/>
      <c r="E44" s="218"/>
      <c r="F44" s="218"/>
      <c r="G44" s="137"/>
      <c r="H44" s="133">
        <v>0</v>
      </c>
      <c r="I44" s="134"/>
      <c r="J44" s="134"/>
      <c r="K44" s="134"/>
      <c r="L44" s="134"/>
      <c r="M44" s="133">
        <f t="shared" si="4"/>
        <v>0</v>
      </c>
      <c r="N44" s="135"/>
      <c r="O44" s="134"/>
      <c r="P44" s="133">
        <f t="shared" si="3"/>
        <v>0</v>
      </c>
      <c r="Q44" s="133">
        <f t="shared" si="5"/>
        <v>0</v>
      </c>
    </row>
    <row r="45" spans="1:17" ht="10.5">
      <c r="A45" s="130">
        <v>37</v>
      </c>
      <c r="B45" s="130"/>
      <c r="C45" s="130"/>
      <c r="D45" s="131"/>
      <c r="E45" s="218"/>
      <c r="F45" s="218"/>
      <c r="G45" s="137"/>
      <c r="H45" s="133">
        <v>0</v>
      </c>
      <c r="I45" s="134"/>
      <c r="J45" s="134"/>
      <c r="K45" s="134"/>
      <c r="L45" s="134"/>
      <c r="M45" s="133">
        <f t="shared" si="4"/>
        <v>0</v>
      </c>
      <c r="N45" s="135"/>
      <c r="O45" s="134"/>
      <c r="P45" s="133">
        <f t="shared" si="3"/>
        <v>0</v>
      </c>
      <c r="Q45" s="133">
        <f t="shared" si="5"/>
        <v>0</v>
      </c>
    </row>
    <row r="46" spans="1:17" ht="10.5">
      <c r="A46" s="130">
        <v>38</v>
      </c>
      <c r="B46" s="130"/>
      <c r="C46" s="130"/>
      <c r="D46" s="131"/>
      <c r="E46" s="218"/>
      <c r="F46" s="218"/>
      <c r="G46" s="137"/>
      <c r="H46" s="133">
        <v>0</v>
      </c>
      <c r="I46" s="134"/>
      <c r="J46" s="134"/>
      <c r="K46" s="134"/>
      <c r="L46" s="134"/>
      <c r="M46" s="133">
        <f t="shared" si="4"/>
        <v>0</v>
      </c>
      <c r="N46" s="135"/>
      <c r="O46" s="134"/>
      <c r="P46" s="133">
        <f t="shared" si="3"/>
        <v>0</v>
      </c>
      <c r="Q46" s="133">
        <f t="shared" si="5"/>
        <v>0</v>
      </c>
    </row>
    <row r="47" spans="1:17" ht="10.5">
      <c r="A47" s="130">
        <v>39</v>
      </c>
      <c r="B47" s="130"/>
      <c r="C47" s="130"/>
      <c r="D47" s="131"/>
      <c r="E47" s="218"/>
      <c r="F47" s="218"/>
      <c r="G47" s="137"/>
      <c r="H47" s="133">
        <v>0</v>
      </c>
      <c r="I47" s="134"/>
      <c r="J47" s="134"/>
      <c r="K47" s="134"/>
      <c r="L47" s="134"/>
      <c r="M47" s="133">
        <f t="shared" si="4"/>
        <v>0</v>
      </c>
      <c r="N47" s="135"/>
      <c r="O47" s="134"/>
      <c r="P47" s="133">
        <f t="shared" si="3"/>
        <v>0</v>
      </c>
      <c r="Q47" s="133">
        <f t="shared" si="5"/>
        <v>0</v>
      </c>
    </row>
    <row r="48" spans="1:17" ht="10.5">
      <c r="A48" s="130">
        <v>40</v>
      </c>
      <c r="B48" s="130"/>
      <c r="C48" s="130"/>
      <c r="D48" s="131"/>
      <c r="E48" s="218"/>
      <c r="F48" s="218"/>
      <c r="G48" s="137"/>
      <c r="H48" s="133">
        <v>0</v>
      </c>
      <c r="I48" s="134"/>
      <c r="J48" s="134"/>
      <c r="K48" s="134"/>
      <c r="L48" s="134"/>
      <c r="M48" s="133">
        <f t="shared" si="4"/>
        <v>0</v>
      </c>
      <c r="N48" s="135"/>
      <c r="O48" s="134"/>
      <c r="P48" s="133">
        <f t="shared" si="3"/>
        <v>0</v>
      </c>
      <c r="Q48" s="133">
        <f t="shared" si="5"/>
        <v>0</v>
      </c>
    </row>
    <row r="49" spans="1:17" ht="10.5">
      <c r="A49" s="130">
        <v>41</v>
      </c>
      <c r="B49" s="130"/>
      <c r="C49" s="130"/>
      <c r="D49" s="131"/>
      <c r="E49" s="218"/>
      <c r="F49" s="218"/>
      <c r="G49" s="137"/>
      <c r="H49" s="133">
        <v>0</v>
      </c>
      <c r="I49" s="134"/>
      <c r="J49" s="134"/>
      <c r="K49" s="134"/>
      <c r="L49" s="134"/>
      <c r="M49" s="133">
        <f t="shared" si="4"/>
        <v>0</v>
      </c>
      <c r="N49" s="135"/>
      <c r="O49" s="134"/>
      <c r="P49" s="133">
        <f t="shared" si="3"/>
        <v>0</v>
      </c>
      <c r="Q49" s="133">
        <f t="shared" si="5"/>
        <v>0</v>
      </c>
    </row>
    <row r="50" spans="1:17" ht="10.5">
      <c r="A50" s="130">
        <v>42</v>
      </c>
      <c r="B50" s="130"/>
      <c r="C50" s="130"/>
      <c r="D50" s="131"/>
      <c r="E50" s="218"/>
      <c r="F50" s="218"/>
      <c r="G50" s="137"/>
      <c r="H50" s="133">
        <v>0</v>
      </c>
      <c r="I50" s="134"/>
      <c r="J50" s="134"/>
      <c r="K50" s="134"/>
      <c r="L50" s="134"/>
      <c r="M50" s="133">
        <f t="shared" si="4"/>
        <v>0</v>
      </c>
      <c r="N50" s="135"/>
      <c r="O50" s="134"/>
      <c r="P50" s="133">
        <f t="shared" si="3"/>
        <v>0</v>
      </c>
      <c r="Q50" s="133">
        <f t="shared" si="5"/>
        <v>0</v>
      </c>
    </row>
    <row r="51" spans="1:17" ht="10.5">
      <c r="A51" s="130">
        <v>43</v>
      </c>
      <c r="B51" s="130"/>
      <c r="C51" s="130"/>
      <c r="D51" s="131"/>
      <c r="E51" s="218"/>
      <c r="F51" s="218"/>
      <c r="G51" s="137"/>
      <c r="H51" s="133">
        <v>0</v>
      </c>
      <c r="I51" s="134"/>
      <c r="J51" s="134"/>
      <c r="K51" s="134"/>
      <c r="L51" s="134"/>
      <c r="M51" s="133">
        <f t="shared" si="4"/>
        <v>0</v>
      </c>
      <c r="N51" s="135"/>
      <c r="O51" s="134"/>
      <c r="P51" s="133">
        <f t="shared" si="3"/>
        <v>0</v>
      </c>
      <c r="Q51" s="133">
        <f t="shared" si="5"/>
        <v>0</v>
      </c>
    </row>
    <row r="52" spans="1:17" ht="10.5">
      <c r="A52" s="130">
        <v>44</v>
      </c>
      <c r="B52" s="130"/>
      <c r="C52" s="130"/>
      <c r="D52" s="131"/>
      <c r="E52" s="218"/>
      <c r="F52" s="218"/>
      <c r="G52" s="137"/>
      <c r="H52" s="133">
        <v>0</v>
      </c>
      <c r="I52" s="134"/>
      <c r="J52" s="134"/>
      <c r="K52" s="134"/>
      <c r="L52" s="134"/>
      <c r="M52" s="133">
        <f t="shared" si="4"/>
        <v>0</v>
      </c>
      <c r="N52" s="135"/>
      <c r="O52" s="134"/>
      <c r="P52" s="133">
        <f t="shared" si="3"/>
        <v>0</v>
      </c>
      <c r="Q52" s="133">
        <f t="shared" si="5"/>
        <v>0</v>
      </c>
    </row>
    <row r="53" spans="1:17" ht="10.5">
      <c r="A53" s="130">
        <v>45</v>
      </c>
      <c r="B53" s="130"/>
      <c r="C53" s="130"/>
      <c r="D53" s="131"/>
      <c r="E53" s="218"/>
      <c r="F53" s="218"/>
      <c r="G53" s="137"/>
      <c r="H53" s="133">
        <v>0</v>
      </c>
      <c r="I53" s="134"/>
      <c r="J53" s="134"/>
      <c r="K53" s="134"/>
      <c r="L53" s="134"/>
      <c r="M53" s="133">
        <f t="shared" si="4"/>
        <v>0</v>
      </c>
      <c r="N53" s="135"/>
      <c r="O53" s="134"/>
      <c r="P53" s="133">
        <f t="shared" si="3"/>
        <v>0</v>
      </c>
      <c r="Q53" s="133">
        <f t="shared" si="5"/>
        <v>0</v>
      </c>
    </row>
    <row r="54" spans="1:17" ht="10.5">
      <c r="A54" s="130">
        <v>46</v>
      </c>
      <c r="B54" s="130"/>
      <c r="C54" s="130"/>
      <c r="D54" s="131"/>
      <c r="E54" s="218"/>
      <c r="F54" s="218"/>
      <c r="G54" s="137"/>
      <c r="H54" s="133">
        <v>0</v>
      </c>
      <c r="I54" s="134"/>
      <c r="J54" s="134"/>
      <c r="K54" s="134"/>
      <c r="L54" s="134"/>
      <c r="M54" s="133">
        <f t="shared" si="4"/>
        <v>0</v>
      </c>
      <c r="N54" s="135"/>
      <c r="O54" s="134"/>
      <c r="P54" s="133">
        <f t="shared" si="3"/>
        <v>0</v>
      </c>
      <c r="Q54" s="133">
        <f t="shared" si="5"/>
        <v>0</v>
      </c>
    </row>
    <row r="55" spans="1:17" ht="10.5">
      <c r="A55" s="130">
        <v>47</v>
      </c>
      <c r="B55" s="130"/>
      <c r="C55" s="130"/>
      <c r="D55" s="131"/>
      <c r="E55" s="218"/>
      <c r="F55" s="218"/>
      <c r="G55" s="137"/>
      <c r="H55" s="133">
        <v>0</v>
      </c>
      <c r="I55" s="134"/>
      <c r="J55" s="134"/>
      <c r="K55" s="134"/>
      <c r="L55" s="134"/>
      <c r="M55" s="133">
        <f t="shared" si="4"/>
        <v>0</v>
      </c>
      <c r="N55" s="135"/>
      <c r="O55" s="134"/>
      <c r="P55" s="133">
        <f t="shared" si="3"/>
        <v>0</v>
      </c>
      <c r="Q55" s="133">
        <f t="shared" si="5"/>
        <v>0</v>
      </c>
    </row>
    <row r="56" spans="1:17" ht="10.5">
      <c r="A56" s="130">
        <v>48</v>
      </c>
      <c r="B56" s="130"/>
      <c r="C56" s="130"/>
      <c r="D56" s="131"/>
      <c r="E56" s="218"/>
      <c r="F56" s="218"/>
      <c r="G56" s="137"/>
      <c r="H56" s="133">
        <v>0</v>
      </c>
      <c r="I56" s="134"/>
      <c r="J56" s="134"/>
      <c r="K56" s="134"/>
      <c r="L56" s="134"/>
      <c r="M56" s="133">
        <f t="shared" si="4"/>
        <v>0</v>
      </c>
      <c r="N56" s="135"/>
      <c r="O56" s="134"/>
      <c r="P56" s="133">
        <f t="shared" si="3"/>
        <v>0</v>
      </c>
      <c r="Q56" s="133">
        <f t="shared" si="5"/>
        <v>0</v>
      </c>
    </row>
    <row r="57" spans="1:17" ht="10.5">
      <c r="A57" s="130">
        <v>49</v>
      </c>
      <c r="B57" s="130"/>
      <c r="C57" s="130"/>
      <c r="D57" s="131"/>
      <c r="E57" s="218"/>
      <c r="F57" s="218"/>
      <c r="G57" s="137"/>
      <c r="H57" s="133">
        <v>0</v>
      </c>
      <c r="I57" s="134"/>
      <c r="J57" s="134"/>
      <c r="K57" s="134"/>
      <c r="L57" s="134"/>
      <c r="M57" s="133">
        <f t="shared" si="4"/>
        <v>0</v>
      </c>
      <c r="N57" s="135"/>
      <c r="O57" s="134"/>
      <c r="P57" s="133">
        <f t="shared" si="3"/>
        <v>0</v>
      </c>
      <c r="Q57" s="133">
        <f t="shared" si="5"/>
        <v>0</v>
      </c>
    </row>
    <row r="58" spans="1:17" ht="10.5">
      <c r="A58" s="130">
        <v>50</v>
      </c>
      <c r="B58" s="130"/>
      <c r="C58" s="130"/>
      <c r="D58" s="131"/>
      <c r="E58" s="218"/>
      <c r="F58" s="218"/>
      <c r="G58" s="137"/>
      <c r="H58" s="133">
        <v>0</v>
      </c>
      <c r="I58" s="134"/>
      <c r="J58" s="134"/>
      <c r="K58" s="134"/>
      <c r="L58" s="134"/>
      <c r="M58" s="133">
        <f t="shared" si="4"/>
        <v>0</v>
      </c>
      <c r="N58" s="135"/>
      <c r="O58" s="134"/>
      <c r="P58" s="133">
        <f t="shared" si="3"/>
        <v>0</v>
      </c>
      <c r="Q58" s="133">
        <f t="shared" si="5"/>
        <v>0</v>
      </c>
    </row>
    <row r="59" spans="1:17" ht="10.5">
      <c r="A59" s="130">
        <v>51</v>
      </c>
      <c r="B59" s="130"/>
      <c r="C59" s="130"/>
      <c r="D59" s="131"/>
      <c r="E59" s="218"/>
      <c r="F59" s="218"/>
      <c r="G59" s="137"/>
      <c r="H59" s="133">
        <v>0</v>
      </c>
      <c r="I59" s="134"/>
      <c r="J59" s="134"/>
      <c r="K59" s="134"/>
      <c r="L59" s="134"/>
      <c r="M59" s="133">
        <f t="shared" si="4"/>
        <v>0</v>
      </c>
      <c r="N59" s="135"/>
      <c r="O59" s="134"/>
      <c r="P59" s="133">
        <f t="shared" si="3"/>
        <v>0</v>
      </c>
      <c r="Q59" s="133">
        <f t="shared" si="5"/>
        <v>0</v>
      </c>
    </row>
    <row r="60" spans="1:17" ht="10.5">
      <c r="A60" s="130">
        <v>52</v>
      </c>
      <c r="B60" s="130"/>
      <c r="C60" s="130"/>
      <c r="D60" s="131"/>
      <c r="E60" s="218"/>
      <c r="F60" s="218"/>
      <c r="G60" s="137"/>
      <c r="H60" s="133">
        <v>0</v>
      </c>
      <c r="I60" s="134"/>
      <c r="J60" s="134"/>
      <c r="K60" s="134"/>
      <c r="L60" s="134"/>
      <c r="M60" s="133">
        <f t="shared" si="4"/>
        <v>0</v>
      </c>
      <c r="N60" s="135"/>
      <c r="O60" s="134"/>
      <c r="P60" s="133">
        <f t="shared" si="3"/>
        <v>0</v>
      </c>
      <c r="Q60" s="133">
        <f t="shared" si="5"/>
        <v>0</v>
      </c>
    </row>
    <row r="61" spans="1:17" ht="10.5">
      <c r="A61" s="130">
        <v>53</v>
      </c>
      <c r="B61" s="130"/>
      <c r="C61" s="130"/>
      <c r="D61" s="131"/>
      <c r="E61" s="218"/>
      <c r="F61" s="218"/>
      <c r="G61" s="137"/>
      <c r="H61" s="133">
        <v>0</v>
      </c>
      <c r="I61" s="134"/>
      <c r="J61" s="134"/>
      <c r="K61" s="134"/>
      <c r="L61" s="134"/>
      <c r="M61" s="133">
        <f t="shared" si="4"/>
        <v>0</v>
      </c>
      <c r="N61" s="135"/>
      <c r="O61" s="134"/>
      <c r="P61" s="133">
        <f t="shared" si="3"/>
        <v>0</v>
      </c>
      <c r="Q61" s="133">
        <f t="shared" si="5"/>
        <v>0</v>
      </c>
    </row>
    <row r="62" spans="1:17" ht="10.5">
      <c r="A62" s="130">
        <v>54</v>
      </c>
      <c r="B62" s="130"/>
      <c r="C62" s="130"/>
      <c r="D62" s="131"/>
      <c r="E62" s="218"/>
      <c r="F62" s="218"/>
      <c r="G62" s="137"/>
      <c r="H62" s="133">
        <v>0</v>
      </c>
      <c r="I62" s="134"/>
      <c r="J62" s="134"/>
      <c r="K62" s="134"/>
      <c r="L62" s="134"/>
      <c r="M62" s="133">
        <f t="shared" si="4"/>
        <v>0</v>
      </c>
      <c r="N62" s="135"/>
      <c r="O62" s="134"/>
      <c r="P62" s="133">
        <f t="shared" si="3"/>
        <v>0</v>
      </c>
      <c r="Q62" s="133">
        <f t="shared" si="5"/>
        <v>0</v>
      </c>
    </row>
    <row r="63" spans="1:17" ht="10.5">
      <c r="A63" s="130">
        <v>55</v>
      </c>
      <c r="B63" s="130"/>
      <c r="C63" s="130"/>
      <c r="D63" s="131"/>
      <c r="E63" s="218"/>
      <c r="F63" s="218"/>
      <c r="G63" s="137"/>
      <c r="H63" s="133">
        <v>0</v>
      </c>
      <c r="I63" s="134"/>
      <c r="J63" s="134"/>
      <c r="K63" s="134"/>
      <c r="L63" s="134"/>
      <c r="M63" s="133">
        <f t="shared" si="4"/>
        <v>0</v>
      </c>
      <c r="N63" s="135"/>
      <c r="O63" s="134"/>
      <c r="P63" s="133">
        <f t="shared" si="3"/>
        <v>0</v>
      </c>
      <c r="Q63" s="133">
        <f t="shared" si="5"/>
        <v>0</v>
      </c>
    </row>
    <row r="64" spans="1:17" ht="10.5">
      <c r="A64" s="130">
        <v>56</v>
      </c>
      <c r="B64" s="130"/>
      <c r="C64" s="130"/>
      <c r="D64" s="131"/>
      <c r="E64" s="218"/>
      <c r="F64" s="218"/>
      <c r="G64" s="137"/>
      <c r="H64" s="133">
        <v>0</v>
      </c>
      <c r="I64" s="134"/>
      <c r="J64" s="134"/>
      <c r="K64" s="134"/>
      <c r="L64" s="134"/>
      <c r="M64" s="133">
        <f t="shared" si="4"/>
        <v>0</v>
      </c>
      <c r="N64" s="135"/>
      <c r="O64" s="134"/>
      <c r="P64" s="133">
        <f t="shared" si="3"/>
        <v>0</v>
      </c>
      <c r="Q64" s="133">
        <f t="shared" si="5"/>
        <v>0</v>
      </c>
    </row>
    <row r="65" spans="1:17" ht="10.5">
      <c r="A65" s="130">
        <v>57</v>
      </c>
      <c r="B65" s="130"/>
      <c r="C65" s="130"/>
      <c r="D65" s="131"/>
      <c r="E65" s="218"/>
      <c r="F65" s="218"/>
      <c r="G65" s="137"/>
      <c r="H65" s="133">
        <v>0</v>
      </c>
      <c r="I65" s="134"/>
      <c r="J65" s="134"/>
      <c r="K65" s="134"/>
      <c r="L65" s="134"/>
      <c r="M65" s="133">
        <f t="shared" si="4"/>
        <v>0</v>
      </c>
      <c r="N65" s="135"/>
      <c r="O65" s="134"/>
      <c r="P65" s="133">
        <f t="shared" si="3"/>
        <v>0</v>
      </c>
      <c r="Q65" s="133">
        <f t="shared" si="5"/>
        <v>0</v>
      </c>
    </row>
    <row r="66" spans="1:17" ht="10.5">
      <c r="A66" s="130">
        <v>58</v>
      </c>
      <c r="B66" s="130"/>
      <c r="C66" s="130"/>
      <c r="D66" s="131"/>
      <c r="E66" s="218"/>
      <c r="F66" s="218"/>
      <c r="G66" s="137"/>
      <c r="H66" s="133">
        <v>0</v>
      </c>
      <c r="I66" s="134"/>
      <c r="J66" s="134"/>
      <c r="K66" s="134"/>
      <c r="L66" s="134"/>
      <c r="M66" s="133">
        <f t="shared" si="4"/>
        <v>0</v>
      </c>
      <c r="N66" s="135"/>
      <c r="O66" s="134"/>
      <c r="P66" s="133">
        <f t="shared" si="3"/>
        <v>0</v>
      </c>
      <c r="Q66" s="133">
        <f t="shared" si="5"/>
        <v>0</v>
      </c>
    </row>
    <row r="67" spans="1:17" ht="10.5">
      <c r="A67" s="130">
        <v>59</v>
      </c>
      <c r="B67" s="130"/>
      <c r="C67" s="130"/>
      <c r="D67" s="131"/>
      <c r="E67" s="218"/>
      <c r="F67" s="218"/>
      <c r="G67" s="137"/>
      <c r="H67" s="133">
        <v>0</v>
      </c>
      <c r="I67" s="134"/>
      <c r="J67" s="134"/>
      <c r="K67" s="134"/>
      <c r="L67" s="134"/>
      <c r="M67" s="133">
        <f t="shared" si="4"/>
        <v>0</v>
      </c>
      <c r="N67" s="135"/>
      <c r="O67" s="134"/>
      <c r="P67" s="133">
        <f t="shared" si="3"/>
        <v>0</v>
      </c>
      <c r="Q67" s="133">
        <f t="shared" si="5"/>
        <v>0</v>
      </c>
    </row>
    <row r="68" spans="1:17" ht="10.5">
      <c r="A68" s="130">
        <v>60</v>
      </c>
      <c r="B68" s="130"/>
      <c r="C68" s="130"/>
      <c r="D68" s="131"/>
      <c r="E68" s="218"/>
      <c r="F68" s="218"/>
      <c r="G68" s="137"/>
      <c r="H68" s="133">
        <v>0</v>
      </c>
      <c r="I68" s="134"/>
      <c r="J68" s="134"/>
      <c r="K68" s="134"/>
      <c r="L68" s="134"/>
      <c r="M68" s="133">
        <f t="shared" si="4"/>
        <v>0</v>
      </c>
      <c r="N68" s="135"/>
      <c r="O68" s="134"/>
      <c r="P68" s="133">
        <f t="shared" si="3"/>
        <v>0</v>
      </c>
      <c r="Q68" s="133">
        <f t="shared" si="5"/>
        <v>0</v>
      </c>
    </row>
    <row r="69" spans="1:17" ht="10.5">
      <c r="A69" s="130">
        <v>61</v>
      </c>
      <c r="B69" s="130"/>
      <c r="C69" s="130"/>
      <c r="D69" s="131"/>
      <c r="E69" s="218"/>
      <c r="F69" s="218"/>
      <c r="G69" s="137"/>
      <c r="H69" s="133">
        <v>0</v>
      </c>
      <c r="I69" s="134"/>
      <c r="J69" s="134"/>
      <c r="K69" s="134"/>
      <c r="L69" s="134"/>
      <c r="M69" s="133">
        <f t="shared" si="4"/>
        <v>0</v>
      </c>
      <c r="N69" s="135"/>
      <c r="O69" s="134"/>
      <c r="P69" s="133">
        <f t="shared" si="3"/>
        <v>0</v>
      </c>
      <c r="Q69" s="133">
        <f t="shared" si="5"/>
        <v>0</v>
      </c>
    </row>
    <row r="70" spans="1:17" ht="10.5">
      <c r="A70" s="130">
        <v>62</v>
      </c>
      <c r="B70" s="130"/>
      <c r="C70" s="130"/>
      <c r="D70" s="131"/>
      <c r="E70" s="218"/>
      <c r="F70" s="218"/>
      <c r="G70" s="137"/>
      <c r="H70" s="133">
        <v>0</v>
      </c>
      <c r="I70" s="134"/>
      <c r="J70" s="134"/>
      <c r="K70" s="134"/>
      <c r="L70" s="134"/>
      <c r="M70" s="133">
        <f t="shared" si="4"/>
        <v>0</v>
      </c>
      <c r="N70" s="135"/>
      <c r="O70" s="134"/>
      <c r="P70" s="133">
        <f t="shared" si="3"/>
        <v>0</v>
      </c>
      <c r="Q70" s="133">
        <f t="shared" si="5"/>
        <v>0</v>
      </c>
    </row>
    <row r="71" spans="1:17" ht="10.5">
      <c r="A71" s="130">
        <v>63</v>
      </c>
      <c r="B71" s="130"/>
      <c r="C71" s="130"/>
      <c r="D71" s="131"/>
      <c r="E71" s="218"/>
      <c r="F71" s="218"/>
      <c r="G71" s="137"/>
      <c r="H71" s="133">
        <v>0</v>
      </c>
      <c r="I71" s="134"/>
      <c r="J71" s="134"/>
      <c r="K71" s="134"/>
      <c r="L71" s="134"/>
      <c r="M71" s="133">
        <f t="shared" si="4"/>
        <v>0</v>
      </c>
      <c r="N71" s="135"/>
      <c r="O71" s="134"/>
      <c r="P71" s="133">
        <f t="shared" si="3"/>
        <v>0</v>
      </c>
      <c r="Q71" s="133">
        <f t="shared" si="5"/>
        <v>0</v>
      </c>
    </row>
    <row r="72" spans="1:17" ht="10.5">
      <c r="A72" s="130">
        <v>64</v>
      </c>
      <c r="B72" s="130"/>
      <c r="C72" s="130"/>
      <c r="D72" s="131"/>
      <c r="E72" s="218"/>
      <c r="F72" s="218"/>
      <c r="G72" s="137"/>
      <c r="H72" s="133">
        <v>0</v>
      </c>
      <c r="I72" s="134"/>
      <c r="J72" s="134"/>
      <c r="K72" s="134"/>
      <c r="L72" s="134"/>
      <c r="M72" s="133">
        <f t="shared" ref="M72:M76" si="6">SUM(I72:L72)</f>
        <v>0</v>
      </c>
      <c r="N72" s="135"/>
      <c r="O72" s="134"/>
      <c r="P72" s="133">
        <f t="shared" si="3"/>
        <v>0</v>
      </c>
      <c r="Q72" s="133">
        <f t="shared" si="5"/>
        <v>0</v>
      </c>
    </row>
    <row r="73" spans="1:17" ht="10.5">
      <c r="A73" s="130">
        <v>65</v>
      </c>
      <c r="B73" s="130"/>
      <c r="C73" s="130"/>
      <c r="D73" s="131"/>
      <c r="E73" s="218"/>
      <c r="F73" s="218"/>
      <c r="G73" s="137"/>
      <c r="H73" s="133">
        <v>0</v>
      </c>
      <c r="I73" s="134"/>
      <c r="J73" s="134"/>
      <c r="K73" s="134"/>
      <c r="L73" s="134"/>
      <c r="M73" s="133">
        <f t="shared" si="6"/>
        <v>0</v>
      </c>
      <c r="N73" s="135"/>
      <c r="O73" s="134"/>
      <c r="P73" s="133">
        <f t="shared" si="3"/>
        <v>0</v>
      </c>
      <c r="Q73" s="133">
        <f t="shared" ref="Q73:Q76" si="7">SUM(H73,M73,P73)</f>
        <v>0</v>
      </c>
    </row>
    <row r="74" spans="1:17" ht="10.5">
      <c r="A74" s="130">
        <v>66</v>
      </c>
      <c r="B74" s="130"/>
      <c r="C74" s="130"/>
      <c r="D74" s="131"/>
      <c r="E74" s="218"/>
      <c r="F74" s="218"/>
      <c r="G74" s="137"/>
      <c r="H74" s="133">
        <v>0</v>
      </c>
      <c r="I74" s="134"/>
      <c r="J74" s="134"/>
      <c r="K74" s="134"/>
      <c r="L74" s="134"/>
      <c r="M74" s="133">
        <f t="shared" si="6"/>
        <v>0</v>
      </c>
      <c r="N74" s="135"/>
      <c r="O74" s="134"/>
      <c r="P74" s="133">
        <f t="shared" si="3"/>
        <v>0</v>
      </c>
      <c r="Q74" s="133">
        <f t="shared" si="7"/>
        <v>0</v>
      </c>
    </row>
    <row r="75" spans="1:17" ht="10.5">
      <c r="A75" s="130">
        <v>67</v>
      </c>
      <c r="B75" s="130"/>
      <c r="C75" s="130"/>
      <c r="D75" s="131"/>
      <c r="E75" s="218"/>
      <c r="F75" s="218"/>
      <c r="G75" s="137"/>
      <c r="H75" s="133">
        <v>0</v>
      </c>
      <c r="I75" s="134"/>
      <c r="J75" s="134"/>
      <c r="K75" s="134"/>
      <c r="L75" s="134"/>
      <c r="M75" s="133">
        <f t="shared" si="6"/>
        <v>0</v>
      </c>
      <c r="N75" s="135"/>
      <c r="O75" s="134"/>
      <c r="P75" s="133">
        <f t="shared" ref="P75:P76" si="8">SUM(N75:O75)</f>
        <v>0</v>
      </c>
      <c r="Q75" s="133">
        <f t="shared" si="7"/>
        <v>0</v>
      </c>
    </row>
    <row r="76" spans="1:17" ht="10.5">
      <c r="A76" s="130">
        <v>68</v>
      </c>
      <c r="B76" s="130"/>
      <c r="C76" s="130"/>
      <c r="D76" s="131"/>
      <c r="E76" s="218"/>
      <c r="F76" s="218"/>
      <c r="G76" s="137"/>
      <c r="H76" s="133">
        <v>0</v>
      </c>
      <c r="I76" s="134"/>
      <c r="J76" s="134"/>
      <c r="K76" s="134"/>
      <c r="L76" s="134"/>
      <c r="M76" s="133">
        <f t="shared" si="6"/>
        <v>0</v>
      </c>
      <c r="N76" s="135"/>
      <c r="O76" s="134"/>
      <c r="P76" s="133">
        <f t="shared" si="8"/>
        <v>0</v>
      </c>
      <c r="Q76" s="133">
        <f t="shared" si="7"/>
        <v>0</v>
      </c>
    </row>
  </sheetData>
  <mergeCells count="13">
    <mergeCell ref="A8:G8"/>
    <mergeCell ref="A2:Q2"/>
    <mergeCell ref="A3:Q3"/>
    <mergeCell ref="A6:A7"/>
    <mergeCell ref="C6:C7"/>
    <mergeCell ref="D6:D7"/>
    <mergeCell ref="G6:G7"/>
    <mergeCell ref="N6:P6"/>
    <mergeCell ref="Q6:Q7"/>
    <mergeCell ref="E6:E7"/>
    <mergeCell ref="F6:F7"/>
    <mergeCell ref="I6:M6"/>
    <mergeCell ref="B6:B7"/>
  </mergeCells>
  <pageMargins left="0.51181102362204722" right="0.51181102362204722" top="0.78740157480314965" bottom="0.78740157480314965" header="0.31496062992125984" footer="0.31496062992125984"/>
  <pageSetup paperSize="9" scale="74" fitToHeight="2" orientation="landscape" horizontalDpi="4294967293" verticalDpi="4294967293" r:id="rId1"/>
  <headerFooter>
    <oddFooter xml:space="preserve">&amp;LRelatório Trimestral de Prestação de Contas do Contrato de Gestão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8"/>
  <sheetViews>
    <sheetView showGridLines="0" zoomScale="130" zoomScaleNormal="130" workbookViewId="0">
      <selection activeCell="P6" sqref="P6:P7"/>
    </sheetView>
  </sheetViews>
  <sheetFormatPr defaultRowHeight="9"/>
  <cols>
    <col min="1" max="1" width="9.140625" style="121"/>
    <col min="2" max="2" width="5.5703125" style="121" bestFit="1" customWidth="1"/>
    <col min="3" max="3" width="4" style="121" bestFit="1" customWidth="1"/>
    <col min="4" max="8" width="8.42578125" style="121" customWidth="1"/>
    <col min="9" max="9" width="6.5703125" style="121" customWidth="1"/>
    <col min="10" max="10" width="7.28515625" style="121" customWidth="1"/>
    <col min="11" max="11" width="9.140625" style="121" customWidth="1"/>
    <col min="12" max="12" width="8.140625" style="121" customWidth="1"/>
    <col min="13" max="14" width="12.5703125" style="121" customWidth="1"/>
    <col min="15" max="15" width="11.140625" style="121" customWidth="1"/>
    <col min="16" max="16" width="12" style="121" customWidth="1"/>
    <col min="17" max="17" width="12.7109375" style="121" customWidth="1"/>
    <col min="18" max="16384" width="9.140625" style="121"/>
  </cols>
  <sheetData>
    <row r="1" spans="1:17" ht="9.75" thickBot="1"/>
    <row r="2" spans="1:17" s="1" customFormat="1" ht="21.75" customHeight="1">
      <c r="A2" s="361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</row>
    <row r="3" spans="1:17" s="1" customFormat="1" ht="21.75" customHeight="1" thickBot="1">
      <c r="A3" s="362" t="s">
        <v>407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</row>
    <row r="5" spans="1:17" ht="11.25" thickBo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10.5" customHeight="1">
      <c r="A6" s="417" t="s">
        <v>266</v>
      </c>
      <c r="B6" s="417" t="s">
        <v>267</v>
      </c>
      <c r="C6" s="294"/>
      <c r="D6" s="417" t="s">
        <v>109</v>
      </c>
      <c r="E6" s="417" t="s">
        <v>268</v>
      </c>
      <c r="F6" s="417" t="s">
        <v>269</v>
      </c>
      <c r="G6" s="417" t="s">
        <v>303</v>
      </c>
      <c r="H6" s="417" t="s">
        <v>304</v>
      </c>
      <c r="I6" s="419" t="s">
        <v>403</v>
      </c>
      <c r="J6" s="419" t="s">
        <v>357</v>
      </c>
      <c r="K6" s="419" t="s">
        <v>404</v>
      </c>
      <c r="L6" s="421" t="s">
        <v>358</v>
      </c>
      <c r="M6" s="419" t="s">
        <v>405</v>
      </c>
      <c r="N6" s="419" t="s">
        <v>359</v>
      </c>
      <c r="O6" s="421" t="s">
        <v>406</v>
      </c>
      <c r="P6" s="421" t="s">
        <v>232</v>
      </c>
      <c r="Q6" s="423" t="s">
        <v>383</v>
      </c>
    </row>
    <row r="7" spans="1:17" ht="168.75" customHeight="1" thickBot="1">
      <c r="A7" s="418"/>
      <c r="B7" s="418"/>
      <c r="C7" s="295" t="s">
        <v>271</v>
      </c>
      <c r="D7" s="418"/>
      <c r="E7" s="418"/>
      <c r="F7" s="418"/>
      <c r="G7" s="418"/>
      <c r="H7" s="418"/>
      <c r="I7" s="420"/>
      <c r="J7" s="420"/>
      <c r="K7" s="420"/>
      <c r="L7" s="422"/>
      <c r="M7" s="420"/>
      <c r="N7" s="420"/>
      <c r="O7" s="422"/>
      <c r="P7" s="422"/>
      <c r="Q7" s="424"/>
    </row>
    <row r="8" spans="1:17" s="214" customFormat="1" ht="18.75" customHeight="1" thickBot="1">
      <c r="A8" s="415" t="s">
        <v>273</v>
      </c>
      <c r="B8" s="415"/>
      <c r="C8" s="415"/>
      <c r="D8" s="415"/>
      <c r="E8" s="415"/>
      <c r="F8" s="415"/>
      <c r="G8" s="415"/>
      <c r="H8" s="416"/>
      <c r="I8" s="299">
        <f t="shared" ref="I8:P8" si="0">SUM(I9:I108)</f>
        <v>0</v>
      </c>
      <c r="J8" s="299">
        <f t="shared" si="0"/>
        <v>0</v>
      </c>
      <c r="K8" s="299">
        <f t="shared" si="0"/>
        <v>0</v>
      </c>
      <c r="L8" s="299">
        <f t="shared" si="0"/>
        <v>0</v>
      </c>
      <c r="M8" s="299">
        <f t="shared" si="0"/>
        <v>0</v>
      </c>
      <c r="N8" s="299">
        <f t="shared" si="0"/>
        <v>0</v>
      </c>
      <c r="O8" s="299">
        <f t="shared" si="0"/>
        <v>0</v>
      </c>
      <c r="P8" s="299">
        <f t="shared" si="0"/>
        <v>0</v>
      </c>
      <c r="Q8" s="314">
        <f>SUM(I8:P8)</f>
        <v>0</v>
      </c>
    </row>
    <row r="9" spans="1:17" ht="12.75">
      <c r="A9" s="123">
        <v>1</v>
      </c>
      <c r="B9" s="126"/>
      <c r="C9" s="126"/>
      <c r="D9" s="123"/>
      <c r="E9" s="124"/>
      <c r="F9" s="217"/>
      <c r="G9" s="217"/>
      <c r="H9" s="125"/>
      <c r="I9" s="128"/>
      <c r="J9" s="128"/>
      <c r="K9" s="128"/>
      <c r="L9" s="128"/>
      <c r="M9" s="128"/>
      <c r="N9" s="128"/>
      <c r="O9" s="128"/>
      <c r="P9" s="300"/>
      <c r="Q9" s="313">
        <f t="shared" ref="Q9:Q72" si="1">SUM(I9:P9)</f>
        <v>0</v>
      </c>
    </row>
    <row r="10" spans="1:17" s="136" customFormat="1" ht="12.75">
      <c r="A10" s="130">
        <v>2</v>
      </c>
      <c r="B10" s="138"/>
      <c r="C10" s="138"/>
      <c r="D10" s="130"/>
      <c r="E10" s="131"/>
      <c r="F10" s="218"/>
      <c r="G10" s="218"/>
      <c r="H10" s="132"/>
      <c r="I10" s="134"/>
      <c r="J10" s="134"/>
      <c r="K10" s="134"/>
      <c r="L10" s="134"/>
      <c r="M10" s="134"/>
      <c r="N10" s="134"/>
      <c r="O10" s="134"/>
      <c r="P10" s="301"/>
      <c r="Q10" s="312">
        <f t="shared" si="1"/>
        <v>0</v>
      </c>
    </row>
    <row r="11" spans="1:17" s="136" customFormat="1" ht="12.75">
      <c r="A11" s="130">
        <v>3</v>
      </c>
      <c r="B11" s="138"/>
      <c r="C11" s="138"/>
      <c r="D11" s="130"/>
      <c r="E11" s="131"/>
      <c r="F11" s="218"/>
      <c r="G11" s="218"/>
      <c r="H11" s="132"/>
      <c r="I11" s="134"/>
      <c r="J11" s="134"/>
      <c r="K11" s="134"/>
      <c r="L11" s="134"/>
      <c r="M11" s="134"/>
      <c r="N11" s="134"/>
      <c r="O11" s="134"/>
      <c r="P11" s="301"/>
      <c r="Q11" s="312">
        <f t="shared" si="1"/>
        <v>0</v>
      </c>
    </row>
    <row r="12" spans="1:17" s="136" customFormat="1" ht="12.75">
      <c r="A12" s="130">
        <v>4</v>
      </c>
      <c r="B12" s="138"/>
      <c r="C12" s="138"/>
      <c r="D12" s="130"/>
      <c r="E12" s="131"/>
      <c r="F12" s="218"/>
      <c r="G12" s="218"/>
      <c r="H12" s="132"/>
      <c r="I12" s="134"/>
      <c r="J12" s="134"/>
      <c r="K12" s="134"/>
      <c r="L12" s="134"/>
      <c r="M12" s="134"/>
      <c r="N12" s="134"/>
      <c r="O12" s="134"/>
      <c r="P12" s="301"/>
      <c r="Q12" s="312">
        <f t="shared" si="1"/>
        <v>0</v>
      </c>
    </row>
    <row r="13" spans="1:17" s="136" customFormat="1" ht="12.75">
      <c r="A13" s="130">
        <v>5</v>
      </c>
      <c r="B13" s="138"/>
      <c r="C13" s="138"/>
      <c r="D13" s="130"/>
      <c r="E13" s="131"/>
      <c r="F13" s="218"/>
      <c r="G13" s="218"/>
      <c r="H13" s="132"/>
      <c r="I13" s="134"/>
      <c r="J13" s="134"/>
      <c r="K13" s="134"/>
      <c r="L13" s="134"/>
      <c r="M13" s="134"/>
      <c r="N13" s="134"/>
      <c r="O13" s="134"/>
      <c r="P13" s="301"/>
      <c r="Q13" s="312">
        <f t="shared" si="1"/>
        <v>0</v>
      </c>
    </row>
    <row r="14" spans="1:17" s="136" customFormat="1" ht="12.75">
      <c r="A14" s="130">
        <v>6</v>
      </c>
      <c r="B14" s="138"/>
      <c r="C14" s="138"/>
      <c r="D14" s="130"/>
      <c r="E14" s="131"/>
      <c r="F14" s="218"/>
      <c r="G14" s="218"/>
      <c r="H14" s="132"/>
      <c r="I14" s="134"/>
      <c r="J14" s="134"/>
      <c r="K14" s="134"/>
      <c r="L14" s="134"/>
      <c r="M14" s="134"/>
      <c r="N14" s="134"/>
      <c r="O14" s="134"/>
      <c r="P14" s="301"/>
      <c r="Q14" s="312">
        <f t="shared" si="1"/>
        <v>0</v>
      </c>
    </row>
    <row r="15" spans="1:17" s="136" customFormat="1" ht="12.75">
      <c r="A15" s="130">
        <v>7</v>
      </c>
      <c r="B15" s="138"/>
      <c r="C15" s="138"/>
      <c r="D15" s="130"/>
      <c r="E15" s="131"/>
      <c r="F15" s="218"/>
      <c r="G15" s="218"/>
      <c r="H15" s="132"/>
      <c r="I15" s="134"/>
      <c r="J15" s="134"/>
      <c r="K15" s="134"/>
      <c r="L15" s="134"/>
      <c r="M15" s="134"/>
      <c r="N15" s="134"/>
      <c r="O15" s="134"/>
      <c r="P15" s="301"/>
      <c r="Q15" s="312">
        <f t="shared" si="1"/>
        <v>0</v>
      </c>
    </row>
    <row r="16" spans="1:17" s="136" customFormat="1" ht="12.75">
      <c r="A16" s="130">
        <v>8</v>
      </c>
      <c r="B16" s="138"/>
      <c r="C16" s="138"/>
      <c r="D16" s="130"/>
      <c r="E16" s="131"/>
      <c r="F16" s="218"/>
      <c r="G16" s="218"/>
      <c r="H16" s="132"/>
      <c r="I16" s="134"/>
      <c r="J16" s="134"/>
      <c r="K16" s="134"/>
      <c r="L16" s="134"/>
      <c r="M16" s="134"/>
      <c r="N16" s="134"/>
      <c r="O16" s="134"/>
      <c r="P16" s="301"/>
      <c r="Q16" s="312">
        <f t="shared" si="1"/>
        <v>0</v>
      </c>
    </row>
    <row r="17" spans="1:17" s="136" customFormat="1" ht="12.75">
      <c r="A17" s="130">
        <v>9</v>
      </c>
      <c r="B17" s="138"/>
      <c r="C17" s="138"/>
      <c r="D17" s="130"/>
      <c r="E17" s="131"/>
      <c r="F17" s="218"/>
      <c r="G17" s="218"/>
      <c r="H17" s="132"/>
      <c r="I17" s="134"/>
      <c r="J17" s="134"/>
      <c r="K17" s="134"/>
      <c r="L17" s="134"/>
      <c r="M17" s="134"/>
      <c r="N17" s="134"/>
      <c r="O17" s="134"/>
      <c r="P17" s="301"/>
      <c r="Q17" s="312">
        <f t="shared" si="1"/>
        <v>0</v>
      </c>
    </row>
    <row r="18" spans="1:17" s="136" customFormat="1" ht="12.75">
      <c r="A18" s="130">
        <v>10</v>
      </c>
      <c r="B18" s="138"/>
      <c r="C18" s="138"/>
      <c r="D18" s="130"/>
      <c r="E18" s="131"/>
      <c r="F18" s="218"/>
      <c r="G18" s="218"/>
      <c r="H18" s="132"/>
      <c r="I18" s="134"/>
      <c r="J18" s="134"/>
      <c r="K18" s="134"/>
      <c r="L18" s="134"/>
      <c r="M18" s="134"/>
      <c r="N18" s="134"/>
      <c r="O18" s="134"/>
      <c r="P18" s="301"/>
      <c r="Q18" s="312">
        <f t="shared" si="1"/>
        <v>0</v>
      </c>
    </row>
    <row r="19" spans="1:17" s="136" customFormat="1" ht="12.75">
      <c r="A19" s="130">
        <v>11</v>
      </c>
      <c r="B19" s="138"/>
      <c r="C19" s="138"/>
      <c r="D19" s="130"/>
      <c r="E19" s="131"/>
      <c r="F19" s="218"/>
      <c r="G19" s="218"/>
      <c r="H19" s="132"/>
      <c r="I19" s="134"/>
      <c r="J19" s="134"/>
      <c r="K19" s="134"/>
      <c r="L19" s="134"/>
      <c r="M19" s="134"/>
      <c r="N19" s="134"/>
      <c r="O19" s="134"/>
      <c r="P19" s="301"/>
      <c r="Q19" s="312">
        <f t="shared" si="1"/>
        <v>0</v>
      </c>
    </row>
    <row r="20" spans="1:17" s="136" customFormat="1" ht="12.75">
      <c r="A20" s="130">
        <v>12</v>
      </c>
      <c r="B20" s="138"/>
      <c r="C20" s="138"/>
      <c r="D20" s="130"/>
      <c r="E20" s="131"/>
      <c r="F20" s="218"/>
      <c r="G20" s="218"/>
      <c r="H20" s="132"/>
      <c r="I20" s="134"/>
      <c r="J20" s="134"/>
      <c r="K20" s="134"/>
      <c r="L20" s="134"/>
      <c r="M20" s="134"/>
      <c r="N20" s="134"/>
      <c r="O20" s="134"/>
      <c r="P20" s="301"/>
      <c r="Q20" s="312">
        <f t="shared" si="1"/>
        <v>0</v>
      </c>
    </row>
    <row r="21" spans="1:17" s="136" customFormat="1" ht="12.75">
      <c r="A21" s="130">
        <v>13</v>
      </c>
      <c r="B21" s="138"/>
      <c r="C21" s="138"/>
      <c r="D21" s="130"/>
      <c r="E21" s="131"/>
      <c r="F21" s="218"/>
      <c r="G21" s="218"/>
      <c r="H21" s="137"/>
      <c r="I21" s="134"/>
      <c r="J21" s="134"/>
      <c r="K21" s="134"/>
      <c r="L21" s="134"/>
      <c r="M21" s="134"/>
      <c r="N21" s="134"/>
      <c r="O21" s="134"/>
      <c r="P21" s="301"/>
      <c r="Q21" s="312">
        <f t="shared" si="1"/>
        <v>0</v>
      </c>
    </row>
    <row r="22" spans="1:17" s="136" customFormat="1" ht="12.75">
      <c r="A22" s="130">
        <v>14</v>
      </c>
      <c r="B22" s="138"/>
      <c r="C22" s="138"/>
      <c r="D22" s="130"/>
      <c r="E22" s="131"/>
      <c r="F22" s="218"/>
      <c r="G22" s="218"/>
      <c r="H22" s="137"/>
      <c r="I22" s="134"/>
      <c r="J22" s="134"/>
      <c r="K22" s="134"/>
      <c r="L22" s="134"/>
      <c r="M22" s="134"/>
      <c r="N22" s="134"/>
      <c r="O22" s="134"/>
      <c r="P22" s="301"/>
      <c r="Q22" s="312">
        <f t="shared" si="1"/>
        <v>0</v>
      </c>
    </row>
    <row r="23" spans="1:17" s="136" customFormat="1" ht="12.75">
      <c r="A23" s="130">
        <v>15</v>
      </c>
      <c r="B23" s="138"/>
      <c r="C23" s="138"/>
      <c r="D23" s="130"/>
      <c r="E23" s="131"/>
      <c r="F23" s="218"/>
      <c r="G23" s="218"/>
      <c r="H23" s="137"/>
      <c r="I23" s="134"/>
      <c r="J23" s="134"/>
      <c r="K23" s="134"/>
      <c r="L23" s="134"/>
      <c r="M23" s="134"/>
      <c r="N23" s="134"/>
      <c r="O23" s="134"/>
      <c r="P23" s="301"/>
      <c r="Q23" s="312">
        <f t="shared" si="1"/>
        <v>0</v>
      </c>
    </row>
    <row r="24" spans="1:17" s="136" customFormat="1" ht="12.75">
      <c r="A24" s="130">
        <v>16</v>
      </c>
      <c r="B24" s="138"/>
      <c r="C24" s="138"/>
      <c r="D24" s="130"/>
      <c r="E24" s="131"/>
      <c r="F24" s="218"/>
      <c r="G24" s="218"/>
      <c r="H24" s="137"/>
      <c r="I24" s="134"/>
      <c r="J24" s="134"/>
      <c r="K24" s="134"/>
      <c r="L24" s="134"/>
      <c r="M24" s="134"/>
      <c r="N24" s="134"/>
      <c r="O24" s="134"/>
      <c r="P24" s="301"/>
      <c r="Q24" s="312">
        <f t="shared" si="1"/>
        <v>0</v>
      </c>
    </row>
    <row r="25" spans="1:17" s="136" customFormat="1" ht="12.75">
      <c r="A25" s="130">
        <v>17</v>
      </c>
      <c r="B25" s="138"/>
      <c r="C25" s="138"/>
      <c r="D25" s="130"/>
      <c r="E25" s="131"/>
      <c r="F25" s="218"/>
      <c r="G25" s="218"/>
      <c r="H25" s="137"/>
      <c r="I25" s="134"/>
      <c r="J25" s="134"/>
      <c r="K25" s="134"/>
      <c r="L25" s="134"/>
      <c r="M25" s="134"/>
      <c r="N25" s="134"/>
      <c r="O25" s="134"/>
      <c r="P25" s="301"/>
      <c r="Q25" s="312">
        <f t="shared" si="1"/>
        <v>0</v>
      </c>
    </row>
    <row r="26" spans="1:17" s="136" customFormat="1" ht="12.75">
      <c r="A26" s="130">
        <v>18</v>
      </c>
      <c r="B26" s="138"/>
      <c r="C26" s="138"/>
      <c r="D26" s="130"/>
      <c r="E26" s="131"/>
      <c r="F26" s="218"/>
      <c r="G26" s="218"/>
      <c r="H26" s="137"/>
      <c r="I26" s="134"/>
      <c r="J26" s="134"/>
      <c r="K26" s="134"/>
      <c r="L26" s="134"/>
      <c r="M26" s="134"/>
      <c r="N26" s="134"/>
      <c r="O26" s="134"/>
      <c r="P26" s="301"/>
      <c r="Q26" s="312">
        <f t="shared" si="1"/>
        <v>0</v>
      </c>
    </row>
    <row r="27" spans="1:17" s="136" customFormat="1" ht="12.75">
      <c r="A27" s="130">
        <v>19</v>
      </c>
      <c r="B27" s="138"/>
      <c r="C27" s="138"/>
      <c r="D27" s="130"/>
      <c r="E27" s="131"/>
      <c r="F27" s="218"/>
      <c r="G27" s="218"/>
      <c r="H27" s="137"/>
      <c r="I27" s="134"/>
      <c r="J27" s="134"/>
      <c r="K27" s="134"/>
      <c r="L27" s="134"/>
      <c r="M27" s="134"/>
      <c r="N27" s="134"/>
      <c r="O27" s="134"/>
      <c r="P27" s="301"/>
      <c r="Q27" s="312">
        <f t="shared" si="1"/>
        <v>0</v>
      </c>
    </row>
    <row r="28" spans="1:17" s="136" customFormat="1" ht="12.75">
      <c r="A28" s="130">
        <v>20</v>
      </c>
      <c r="B28" s="138"/>
      <c r="C28" s="138"/>
      <c r="D28" s="130"/>
      <c r="E28" s="131"/>
      <c r="F28" s="218"/>
      <c r="G28" s="218"/>
      <c r="H28" s="137"/>
      <c r="I28" s="134"/>
      <c r="J28" s="134"/>
      <c r="K28" s="134"/>
      <c r="L28" s="134"/>
      <c r="M28" s="134"/>
      <c r="N28" s="134"/>
      <c r="O28" s="134"/>
      <c r="P28" s="301"/>
      <c r="Q28" s="312">
        <f t="shared" si="1"/>
        <v>0</v>
      </c>
    </row>
    <row r="29" spans="1:17" s="136" customFormat="1" ht="12.75">
      <c r="A29" s="130">
        <v>21</v>
      </c>
      <c r="B29" s="138"/>
      <c r="C29" s="138"/>
      <c r="D29" s="130"/>
      <c r="E29" s="131"/>
      <c r="F29" s="218"/>
      <c r="G29" s="218"/>
      <c r="H29" s="137"/>
      <c r="I29" s="134"/>
      <c r="J29" s="134"/>
      <c r="K29" s="134"/>
      <c r="L29" s="134"/>
      <c r="M29" s="134"/>
      <c r="N29" s="134"/>
      <c r="O29" s="134"/>
      <c r="P29" s="301"/>
      <c r="Q29" s="312">
        <f t="shared" si="1"/>
        <v>0</v>
      </c>
    </row>
    <row r="30" spans="1:17" s="136" customFormat="1" ht="12.75">
      <c r="A30" s="130">
        <v>22</v>
      </c>
      <c r="B30" s="138"/>
      <c r="C30" s="138"/>
      <c r="D30" s="130"/>
      <c r="E30" s="131"/>
      <c r="F30" s="218"/>
      <c r="G30" s="218"/>
      <c r="H30" s="137"/>
      <c r="I30" s="134"/>
      <c r="J30" s="134"/>
      <c r="K30" s="134"/>
      <c r="L30" s="134"/>
      <c r="M30" s="134"/>
      <c r="N30" s="134"/>
      <c r="O30" s="134"/>
      <c r="P30" s="301"/>
      <c r="Q30" s="312">
        <f t="shared" si="1"/>
        <v>0</v>
      </c>
    </row>
    <row r="31" spans="1:17" s="136" customFormat="1" ht="12.75">
      <c r="A31" s="130">
        <v>23</v>
      </c>
      <c r="B31" s="138"/>
      <c r="C31" s="138"/>
      <c r="D31" s="130"/>
      <c r="E31" s="131"/>
      <c r="F31" s="218"/>
      <c r="G31" s="218"/>
      <c r="H31" s="137"/>
      <c r="I31" s="134"/>
      <c r="J31" s="134"/>
      <c r="K31" s="134"/>
      <c r="L31" s="134"/>
      <c r="M31" s="134"/>
      <c r="N31" s="134"/>
      <c r="O31" s="134"/>
      <c r="P31" s="301"/>
      <c r="Q31" s="312">
        <f t="shared" si="1"/>
        <v>0</v>
      </c>
    </row>
    <row r="32" spans="1:17" s="136" customFormat="1" ht="12.75">
      <c r="A32" s="130">
        <v>24</v>
      </c>
      <c r="B32" s="138"/>
      <c r="C32" s="138"/>
      <c r="D32" s="130"/>
      <c r="E32" s="131"/>
      <c r="F32" s="218"/>
      <c r="G32" s="218"/>
      <c r="H32" s="137"/>
      <c r="I32" s="134"/>
      <c r="J32" s="134"/>
      <c r="K32" s="134"/>
      <c r="L32" s="134"/>
      <c r="M32" s="134"/>
      <c r="N32" s="134"/>
      <c r="O32" s="134"/>
      <c r="P32" s="301"/>
      <c r="Q32" s="312">
        <f t="shared" si="1"/>
        <v>0</v>
      </c>
    </row>
    <row r="33" spans="1:17" s="136" customFormat="1" ht="12.75">
      <c r="A33" s="130">
        <v>25</v>
      </c>
      <c r="B33" s="138"/>
      <c r="C33" s="138"/>
      <c r="D33" s="130"/>
      <c r="E33" s="131"/>
      <c r="F33" s="218"/>
      <c r="G33" s="218"/>
      <c r="H33" s="137"/>
      <c r="I33" s="134"/>
      <c r="J33" s="134"/>
      <c r="K33" s="134"/>
      <c r="L33" s="134"/>
      <c r="M33" s="134"/>
      <c r="N33" s="134"/>
      <c r="O33" s="134"/>
      <c r="P33" s="301"/>
      <c r="Q33" s="312">
        <f t="shared" si="1"/>
        <v>0</v>
      </c>
    </row>
    <row r="34" spans="1:17" s="136" customFormat="1" ht="12.75">
      <c r="A34" s="130">
        <v>26</v>
      </c>
      <c r="B34" s="138"/>
      <c r="C34" s="138"/>
      <c r="D34" s="130"/>
      <c r="E34" s="131"/>
      <c r="F34" s="218"/>
      <c r="G34" s="218"/>
      <c r="H34" s="137"/>
      <c r="I34" s="134"/>
      <c r="J34" s="134"/>
      <c r="K34" s="134"/>
      <c r="L34" s="134"/>
      <c r="M34" s="134"/>
      <c r="N34" s="134"/>
      <c r="O34" s="134"/>
      <c r="P34" s="301"/>
      <c r="Q34" s="312">
        <f t="shared" si="1"/>
        <v>0</v>
      </c>
    </row>
    <row r="35" spans="1:17" s="136" customFormat="1" ht="12.75">
      <c r="A35" s="130">
        <v>27</v>
      </c>
      <c r="B35" s="138"/>
      <c r="C35" s="138"/>
      <c r="D35" s="130"/>
      <c r="E35" s="131"/>
      <c r="F35" s="218"/>
      <c r="G35" s="218"/>
      <c r="H35" s="137"/>
      <c r="I35" s="134"/>
      <c r="J35" s="134"/>
      <c r="K35" s="134"/>
      <c r="L35" s="134"/>
      <c r="M35" s="134"/>
      <c r="N35" s="134"/>
      <c r="O35" s="134"/>
      <c r="P35" s="301"/>
      <c r="Q35" s="312">
        <f t="shared" si="1"/>
        <v>0</v>
      </c>
    </row>
    <row r="36" spans="1:17" s="136" customFormat="1" ht="12.75">
      <c r="A36" s="130">
        <v>28</v>
      </c>
      <c r="B36" s="138"/>
      <c r="C36" s="138"/>
      <c r="D36" s="130"/>
      <c r="E36" s="131"/>
      <c r="F36" s="218"/>
      <c r="G36" s="218"/>
      <c r="H36" s="137"/>
      <c r="I36" s="134"/>
      <c r="J36" s="134"/>
      <c r="K36" s="134"/>
      <c r="L36" s="134"/>
      <c r="M36" s="134"/>
      <c r="N36" s="134"/>
      <c r="O36" s="134"/>
      <c r="P36" s="301"/>
      <c r="Q36" s="312">
        <f t="shared" si="1"/>
        <v>0</v>
      </c>
    </row>
    <row r="37" spans="1:17" ht="12.75">
      <c r="A37" s="130">
        <v>29</v>
      </c>
      <c r="B37" s="138"/>
      <c r="C37" s="138"/>
      <c r="D37" s="130"/>
      <c r="E37" s="131"/>
      <c r="F37" s="218"/>
      <c r="G37" s="218"/>
      <c r="H37" s="137"/>
      <c r="I37" s="134"/>
      <c r="J37" s="134"/>
      <c r="K37" s="134"/>
      <c r="L37" s="134"/>
      <c r="M37" s="134"/>
      <c r="N37" s="134"/>
      <c r="O37" s="134"/>
      <c r="P37" s="301"/>
      <c r="Q37" s="312">
        <f t="shared" si="1"/>
        <v>0</v>
      </c>
    </row>
    <row r="38" spans="1:17" ht="12.75">
      <c r="A38" s="130">
        <v>30</v>
      </c>
      <c r="B38" s="138"/>
      <c r="C38" s="138"/>
      <c r="D38" s="130"/>
      <c r="E38" s="131"/>
      <c r="F38" s="218"/>
      <c r="G38" s="218"/>
      <c r="H38" s="137"/>
      <c r="I38" s="134"/>
      <c r="J38" s="134"/>
      <c r="K38" s="134"/>
      <c r="L38" s="134"/>
      <c r="M38" s="134"/>
      <c r="N38" s="134"/>
      <c r="O38" s="134"/>
      <c r="P38" s="301"/>
      <c r="Q38" s="312">
        <f t="shared" si="1"/>
        <v>0</v>
      </c>
    </row>
    <row r="39" spans="1:17" ht="12.75">
      <c r="A39" s="130">
        <v>31</v>
      </c>
      <c r="B39" s="138"/>
      <c r="C39" s="138"/>
      <c r="D39" s="130"/>
      <c r="E39" s="131"/>
      <c r="F39" s="218"/>
      <c r="G39" s="218"/>
      <c r="H39" s="137"/>
      <c r="I39" s="134"/>
      <c r="J39" s="134"/>
      <c r="K39" s="134"/>
      <c r="L39" s="134"/>
      <c r="M39" s="134"/>
      <c r="N39" s="134"/>
      <c r="O39" s="134"/>
      <c r="P39" s="301"/>
      <c r="Q39" s="312">
        <f t="shared" si="1"/>
        <v>0</v>
      </c>
    </row>
    <row r="40" spans="1:17" ht="12.75">
      <c r="A40" s="130">
        <v>32</v>
      </c>
      <c r="B40" s="138"/>
      <c r="C40" s="138"/>
      <c r="D40" s="130"/>
      <c r="E40" s="131"/>
      <c r="F40" s="218"/>
      <c r="G40" s="218"/>
      <c r="H40" s="137"/>
      <c r="I40" s="134"/>
      <c r="J40" s="134"/>
      <c r="K40" s="134"/>
      <c r="L40" s="134"/>
      <c r="M40" s="134"/>
      <c r="N40" s="134"/>
      <c r="O40" s="134"/>
      <c r="P40" s="301"/>
      <c r="Q40" s="312">
        <f t="shared" si="1"/>
        <v>0</v>
      </c>
    </row>
    <row r="41" spans="1:17" ht="12.75">
      <c r="A41" s="130">
        <v>33</v>
      </c>
      <c r="B41" s="138"/>
      <c r="C41" s="138"/>
      <c r="D41" s="130"/>
      <c r="E41" s="131"/>
      <c r="F41" s="218"/>
      <c r="G41" s="218"/>
      <c r="H41" s="137"/>
      <c r="I41" s="134"/>
      <c r="J41" s="134"/>
      <c r="K41" s="134"/>
      <c r="L41" s="134"/>
      <c r="M41" s="134"/>
      <c r="N41" s="134"/>
      <c r="O41" s="134"/>
      <c r="P41" s="301"/>
      <c r="Q41" s="312">
        <f t="shared" si="1"/>
        <v>0</v>
      </c>
    </row>
    <row r="42" spans="1:17" ht="12.75">
      <c r="A42" s="130">
        <v>34</v>
      </c>
      <c r="B42" s="138"/>
      <c r="C42" s="138"/>
      <c r="D42" s="130"/>
      <c r="E42" s="131"/>
      <c r="F42" s="218"/>
      <c r="G42" s="218"/>
      <c r="H42" s="137"/>
      <c r="I42" s="134"/>
      <c r="J42" s="134"/>
      <c r="K42" s="134"/>
      <c r="L42" s="134"/>
      <c r="M42" s="134"/>
      <c r="N42" s="134"/>
      <c r="O42" s="134"/>
      <c r="P42" s="301"/>
      <c r="Q42" s="312">
        <f t="shared" si="1"/>
        <v>0</v>
      </c>
    </row>
    <row r="43" spans="1:17" ht="12.75">
      <c r="A43" s="130">
        <v>35</v>
      </c>
      <c r="B43" s="138"/>
      <c r="C43" s="138"/>
      <c r="D43" s="130"/>
      <c r="E43" s="131"/>
      <c r="F43" s="218"/>
      <c r="G43" s="218"/>
      <c r="H43" s="137"/>
      <c r="I43" s="134"/>
      <c r="J43" s="134"/>
      <c r="K43" s="134"/>
      <c r="L43" s="134"/>
      <c r="M43" s="134"/>
      <c r="N43" s="134"/>
      <c r="O43" s="134"/>
      <c r="P43" s="301"/>
      <c r="Q43" s="312">
        <f t="shared" si="1"/>
        <v>0</v>
      </c>
    </row>
    <row r="44" spans="1:17" ht="12.75">
      <c r="A44" s="130">
        <v>36</v>
      </c>
      <c r="B44" s="138"/>
      <c r="C44" s="138"/>
      <c r="D44" s="130"/>
      <c r="E44" s="131"/>
      <c r="F44" s="218"/>
      <c r="G44" s="218"/>
      <c r="H44" s="137"/>
      <c r="I44" s="134"/>
      <c r="J44" s="134"/>
      <c r="K44" s="134"/>
      <c r="L44" s="134"/>
      <c r="M44" s="134"/>
      <c r="N44" s="134"/>
      <c r="O44" s="134"/>
      <c r="P44" s="301"/>
      <c r="Q44" s="312">
        <f t="shared" si="1"/>
        <v>0</v>
      </c>
    </row>
    <row r="45" spans="1:17" ht="12.75">
      <c r="A45" s="130">
        <v>37</v>
      </c>
      <c r="B45" s="138"/>
      <c r="C45" s="138"/>
      <c r="D45" s="130"/>
      <c r="E45" s="131"/>
      <c r="F45" s="218"/>
      <c r="G45" s="218"/>
      <c r="H45" s="137"/>
      <c r="I45" s="134"/>
      <c r="J45" s="134"/>
      <c r="K45" s="134"/>
      <c r="L45" s="134"/>
      <c r="M45" s="134"/>
      <c r="N45" s="134"/>
      <c r="O45" s="134"/>
      <c r="P45" s="301"/>
      <c r="Q45" s="312">
        <f t="shared" si="1"/>
        <v>0</v>
      </c>
    </row>
    <row r="46" spans="1:17" ht="12.75">
      <c r="A46" s="130">
        <v>38</v>
      </c>
      <c r="B46" s="138"/>
      <c r="C46" s="138"/>
      <c r="D46" s="130"/>
      <c r="E46" s="131"/>
      <c r="F46" s="218"/>
      <c r="G46" s="218"/>
      <c r="H46" s="137"/>
      <c r="I46" s="134"/>
      <c r="J46" s="134"/>
      <c r="K46" s="134"/>
      <c r="L46" s="134"/>
      <c r="M46" s="134"/>
      <c r="N46" s="134"/>
      <c r="O46" s="134"/>
      <c r="P46" s="301"/>
      <c r="Q46" s="312">
        <f t="shared" si="1"/>
        <v>0</v>
      </c>
    </row>
    <row r="47" spans="1:17" ht="12.75">
      <c r="A47" s="130">
        <v>39</v>
      </c>
      <c r="B47" s="138"/>
      <c r="C47" s="138"/>
      <c r="D47" s="130"/>
      <c r="E47" s="131"/>
      <c r="F47" s="218"/>
      <c r="G47" s="218"/>
      <c r="H47" s="137"/>
      <c r="I47" s="134"/>
      <c r="J47" s="134"/>
      <c r="K47" s="134"/>
      <c r="L47" s="134"/>
      <c r="M47" s="134"/>
      <c r="N47" s="134"/>
      <c r="O47" s="134"/>
      <c r="P47" s="301"/>
      <c r="Q47" s="312">
        <f t="shared" si="1"/>
        <v>0</v>
      </c>
    </row>
    <row r="48" spans="1:17" ht="12.75">
      <c r="A48" s="130">
        <v>40</v>
      </c>
      <c r="B48" s="138"/>
      <c r="C48" s="138"/>
      <c r="D48" s="130"/>
      <c r="E48" s="131"/>
      <c r="F48" s="218"/>
      <c r="G48" s="218"/>
      <c r="H48" s="137"/>
      <c r="I48" s="134"/>
      <c r="J48" s="134"/>
      <c r="K48" s="134"/>
      <c r="L48" s="134"/>
      <c r="M48" s="134"/>
      <c r="N48" s="134"/>
      <c r="O48" s="134"/>
      <c r="P48" s="301"/>
      <c r="Q48" s="312">
        <f t="shared" si="1"/>
        <v>0</v>
      </c>
    </row>
    <row r="49" spans="1:17" ht="12.75">
      <c r="A49" s="130">
        <v>41</v>
      </c>
      <c r="B49" s="138"/>
      <c r="C49" s="138"/>
      <c r="D49" s="130"/>
      <c r="E49" s="131"/>
      <c r="F49" s="218"/>
      <c r="G49" s="218"/>
      <c r="H49" s="137"/>
      <c r="I49" s="134"/>
      <c r="J49" s="134"/>
      <c r="K49" s="134"/>
      <c r="L49" s="134"/>
      <c r="M49" s="134"/>
      <c r="N49" s="134"/>
      <c r="O49" s="134"/>
      <c r="P49" s="301"/>
      <c r="Q49" s="312">
        <f t="shared" si="1"/>
        <v>0</v>
      </c>
    </row>
    <row r="50" spans="1:17" ht="12.75">
      <c r="A50" s="130">
        <v>42</v>
      </c>
      <c r="B50" s="138"/>
      <c r="C50" s="138"/>
      <c r="D50" s="130"/>
      <c r="E50" s="131"/>
      <c r="F50" s="218"/>
      <c r="G50" s="218"/>
      <c r="H50" s="137"/>
      <c r="I50" s="134"/>
      <c r="J50" s="134"/>
      <c r="K50" s="134"/>
      <c r="L50" s="134"/>
      <c r="M50" s="134"/>
      <c r="N50" s="134"/>
      <c r="O50" s="134"/>
      <c r="P50" s="301"/>
      <c r="Q50" s="312">
        <f t="shared" si="1"/>
        <v>0</v>
      </c>
    </row>
    <row r="51" spans="1:17" ht="12.75">
      <c r="A51" s="130">
        <v>43</v>
      </c>
      <c r="B51" s="138"/>
      <c r="C51" s="138"/>
      <c r="D51" s="130"/>
      <c r="E51" s="131"/>
      <c r="F51" s="218"/>
      <c r="G51" s="218"/>
      <c r="H51" s="137"/>
      <c r="I51" s="134"/>
      <c r="J51" s="134"/>
      <c r="K51" s="134"/>
      <c r="L51" s="134"/>
      <c r="M51" s="134"/>
      <c r="N51" s="134"/>
      <c r="O51" s="134"/>
      <c r="P51" s="301"/>
      <c r="Q51" s="312">
        <f t="shared" si="1"/>
        <v>0</v>
      </c>
    </row>
    <row r="52" spans="1:17" ht="12.75">
      <c r="A52" s="130">
        <v>44</v>
      </c>
      <c r="B52" s="138"/>
      <c r="C52" s="138"/>
      <c r="D52" s="130"/>
      <c r="E52" s="131"/>
      <c r="F52" s="218"/>
      <c r="G52" s="218"/>
      <c r="H52" s="137"/>
      <c r="I52" s="134"/>
      <c r="J52" s="134"/>
      <c r="K52" s="134"/>
      <c r="L52" s="134"/>
      <c r="M52" s="134"/>
      <c r="N52" s="134"/>
      <c r="O52" s="134"/>
      <c r="P52" s="301"/>
      <c r="Q52" s="312">
        <f t="shared" si="1"/>
        <v>0</v>
      </c>
    </row>
    <row r="53" spans="1:17" ht="12.75">
      <c r="A53" s="130">
        <v>45</v>
      </c>
      <c r="B53" s="138"/>
      <c r="C53" s="138"/>
      <c r="D53" s="130"/>
      <c r="E53" s="131"/>
      <c r="F53" s="218"/>
      <c r="G53" s="218"/>
      <c r="H53" s="137"/>
      <c r="I53" s="134"/>
      <c r="J53" s="134"/>
      <c r="K53" s="134"/>
      <c r="L53" s="134"/>
      <c r="M53" s="134"/>
      <c r="N53" s="134"/>
      <c r="O53" s="134"/>
      <c r="P53" s="301"/>
      <c r="Q53" s="312">
        <f t="shared" si="1"/>
        <v>0</v>
      </c>
    </row>
    <row r="54" spans="1:17" ht="12.75">
      <c r="A54" s="130">
        <v>46</v>
      </c>
      <c r="B54" s="138"/>
      <c r="C54" s="138"/>
      <c r="D54" s="130"/>
      <c r="E54" s="131"/>
      <c r="F54" s="218"/>
      <c r="G54" s="218"/>
      <c r="H54" s="137"/>
      <c r="I54" s="134"/>
      <c r="J54" s="134"/>
      <c r="K54" s="134"/>
      <c r="L54" s="134"/>
      <c r="M54" s="134"/>
      <c r="N54" s="134"/>
      <c r="O54" s="134"/>
      <c r="P54" s="301"/>
      <c r="Q54" s="312">
        <f t="shared" si="1"/>
        <v>0</v>
      </c>
    </row>
    <row r="55" spans="1:17" ht="12.75">
      <c r="A55" s="130">
        <v>47</v>
      </c>
      <c r="B55" s="138"/>
      <c r="C55" s="138"/>
      <c r="D55" s="130"/>
      <c r="E55" s="131"/>
      <c r="F55" s="218"/>
      <c r="G55" s="218"/>
      <c r="H55" s="137"/>
      <c r="I55" s="134"/>
      <c r="J55" s="134"/>
      <c r="K55" s="134"/>
      <c r="L55" s="134"/>
      <c r="M55" s="134"/>
      <c r="N55" s="134"/>
      <c r="O55" s="134"/>
      <c r="P55" s="301"/>
      <c r="Q55" s="312">
        <f t="shared" si="1"/>
        <v>0</v>
      </c>
    </row>
    <row r="56" spans="1:17" ht="12.75">
      <c r="A56" s="130">
        <v>48</v>
      </c>
      <c r="B56" s="138"/>
      <c r="C56" s="138"/>
      <c r="D56" s="130"/>
      <c r="E56" s="131"/>
      <c r="F56" s="218"/>
      <c r="G56" s="218"/>
      <c r="H56" s="137"/>
      <c r="I56" s="134"/>
      <c r="J56" s="134"/>
      <c r="K56" s="134"/>
      <c r="L56" s="134"/>
      <c r="M56" s="134"/>
      <c r="N56" s="134"/>
      <c r="O56" s="134"/>
      <c r="P56" s="301"/>
      <c r="Q56" s="312">
        <f t="shared" si="1"/>
        <v>0</v>
      </c>
    </row>
    <row r="57" spans="1:17" ht="12.75">
      <c r="A57" s="130">
        <v>49</v>
      </c>
      <c r="B57" s="138"/>
      <c r="C57" s="138"/>
      <c r="D57" s="130"/>
      <c r="E57" s="131"/>
      <c r="F57" s="218"/>
      <c r="G57" s="218"/>
      <c r="H57" s="137"/>
      <c r="I57" s="134"/>
      <c r="J57" s="134"/>
      <c r="K57" s="134"/>
      <c r="L57" s="134"/>
      <c r="M57" s="134"/>
      <c r="N57" s="134"/>
      <c r="O57" s="134"/>
      <c r="P57" s="301"/>
      <c r="Q57" s="312">
        <f t="shared" si="1"/>
        <v>0</v>
      </c>
    </row>
    <row r="58" spans="1:17" ht="12.75">
      <c r="A58" s="130">
        <v>50</v>
      </c>
      <c r="B58" s="138"/>
      <c r="C58" s="138"/>
      <c r="D58" s="130"/>
      <c r="E58" s="131"/>
      <c r="F58" s="218"/>
      <c r="G58" s="218"/>
      <c r="H58" s="137"/>
      <c r="I58" s="134"/>
      <c r="J58" s="134"/>
      <c r="K58" s="134"/>
      <c r="L58" s="134"/>
      <c r="M58" s="134"/>
      <c r="N58" s="134"/>
      <c r="O58" s="134"/>
      <c r="P58" s="301"/>
      <c r="Q58" s="312">
        <f t="shared" si="1"/>
        <v>0</v>
      </c>
    </row>
    <row r="59" spans="1:17" ht="12.75">
      <c r="A59" s="130">
        <v>51</v>
      </c>
      <c r="B59" s="138"/>
      <c r="C59" s="138"/>
      <c r="D59" s="130"/>
      <c r="E59" s="131"/>
      <c r="F59" s="218"/>
      <c r="G59" s="218"/>
      <c r="H59" s="137"/>
      <c r="I59" s="134"/>
      <c r="J59" s="134"/>
      <c r="K59" s="134"/>
      <c r="L59" s="134"/>
      <c r="M59" s="134"/>
      <c r="N59" s="134"/>
      <c r="O59" s="134"/>
      <c r="P59" s="301"/>
      <c r="Q59" s="312">
        <f t="shared" si="1"/>
        <v>0</v>
      </c>
    </row>
    <row r="60" spans="1:17" ht="12.75">
      <c r="A60" s="130">
        <v>52</v>
      </c>
      <c r="B60" s="138"/>
      <c r="C60" s="138"/>
      <c r="D60" s="130"/>
      <c r="E60" s="131"/>
      <c r="F60" s="218"/>
      <c r="G60" s="218"/>
      <c r="H60" s="137"/>
      <c r="I60" s="134"/>
      <c r="J60" s="134"/>
      <c r="K60" s="134"/>
      <c r="L60" s="134"/>
      <c r="M60" s="134"/>
      <c r="N60" s="134"/>
      <c r="O60" s="134"/>
      <c r="P60" s="301"/>
      <c r="Q60" s="312">
        <f t="shared" si="1"/>
        <v>0</v>
      </c>
    </row>
    <row r="61" spans="1:17" ht="12.75">
      <c r="A61" s="130">
        <v>53</v>
      </c>
      <c r="B61" s="138"/>
      <c r="C61" s="138"/>
      <c r="D61" s="130"/>
      <c r="E61" s="131"/>
      <c r="F61" s="218"/>
      <c r="G61" s="218"/>
      <c r="H61" s="137"/>
      <c r="I61" s="134"/>
      <c r="J61" s="134"/>
      <c r="K61" s="134"/>
      <c r="L61" s="134"/>
      <c r="M61" s="134"/>
      <c r="N61" s="134"/>
      <c r="O61" s="134"/>
      <c r="P61" s="301"/>
      <c r="Q61" s="312">
        <f t="shared" si="1"/>
        <v>0</v>
      </c>
    </row>
    <row r="62" spans="1:17" ht="12.75">
      <c r="A62" s="130">
        <v>54</v>
      </c>
      <c r="B62" s="138"/>
      <c r="C62" s="138"/>
      <c r="D62" s="130"/>
      <c r="E62" s="131"/>
      <c r="F62" s="218"/>
      <c r="G62" s="218"/>
      <c r="H62" s="137"/>
      <c r="I62" s="134"/>
      <c r="J62" s="134"/>
      <c r="K62" s="134"/>
      <c r="L62" s="134"/>
      <c r="M62" s="134"/>
      <c r="N62" s="134"/>
      <c r="O62" s="134"/>
      <c r="P62" s="301"/>
      <c r="Q62" s="312">
        <f t="shared" si="1"/>
        <v>0</v>
      </c>
    </row>
    <row r="63" spans="1:17" ht="12.75">
      <c r="A63" s="130">
        <v>55</v>
      </c>
      <c r="B63" s="138"/>
      <c r="C63" s="138"/>
      <c r="D63" s="130"/>
      <c r="E63" s="131"/>
      <c r="F63" s="218"/>
      <c r="G63" s="218"/>
      <c r="H63" s="137"/>
      <c r="I63" s="134"/>
      <c r="J63" s="134"/>
      <c r="K63" s="134"/>
      <c r="L63" s="134"/>
      <c r="M63" s="134"/>
      <c r="N63" s="134"/>
      <c r="O63" s="134"/>
      <c r="P63" s="301"/>
      <c r="Q63" s="312">
        <f t="shared" si="1"/>
        <v>0</v>
      </c>
    </row>
    <row r="64" spans="1:17" ht="12.75">
      <c r="A64" s="130">
        <v>56</v>
      </c>
      <c r="B64" s="138"/>
      <c r="C64" s="138"/>
      <c r="D64" s="130"/>
      <c r="E64" s="131"/>
      <c r="F64" s="218"/>
      <c r="G64" s="218"/>
      <c r="H64" s="137"/>
      <c r="I64" s="134"/>
      <c r="J64" s="134"/>
      <c r="K64" s="134"/>
      <c r="L64" s="134"/>
      <c r="M64" s="134"/>
      <c r="N64" s="134"/>
      <c r="O64" s="134"/>
      <c r="P64" s="301"/>
      <c r="Q64" s="312">
        <f t="shared" si="1"/>
        <v>0</v>
      </c>
    </row>
    <row r="65" spans="1:17" ht="12.75">
      <c r="A65" s="130">
        <v>57</v>
      </c>
      <c r="B65" s="138"/>
      <c r="C65" s="138"/>
      <c r="D65" s="130"/>
      <c r="E65" s="131"/>
      <c r="F65" s="218"/>
      <c r="G65" s="218"/>
      <c r="H65" s="137"/>
      <c r="I65" s="134"/>
      <c r="J65" s="134"/>
      <c r="K65" s="134"/>
      <c r="L65" s="134"/>
      <c r="M65" s="134"/>
      <c r="N65" s="134"/>
      <c r="O65" s="134"/>
      <c r="P65" s="301"/>
      <c r="Q65" s="312">
        <f t="shared" si="1"/>
        <v>0</v>
      </c>
    </row>
    <row r="66" spans="1:17" ht="12.75">
      <c r="A66" s="130">
        <v>58</v>
      </c>
      <c r="B66" s="138"/>
      <c r="C66" s="138"/>
      <c r="D66" s="130"/>
      <c r="E66" s="131"/>
      <c r="F66" s="218"/>
      <c r="G66" s="218"/>
      <c r="H66" s="137"/>
      <c r="I66" s="134"/>
      <c r="J66" s="134"/>
      <c r="K66" s="134"/>
      <c r="L66" s="134"/>
      <c r="M66" s="134"/>
      <c r="N66" s="134"/>
      <c r="O66" s="134"/>
      <c r="P66" s="301"/>
      <c r="Q66" s="312">
        <f t="shared" si="1"/>
        <v>0</v>
      </c>
    </row>
    <row r="67" spans="1:17" ht="12.75">
      <c r="A67" s="130">
        <v>59</v>
      </c>
      <c r="B67" s="138"/>
      <c r="C67" s="138"/>
      <c r="D67" s="130"/>
      <c r="E67" s="131"/>
      <c r="F67" s="218"/>
      <c r="G67" s="218"/>
      <c r="H67" s="137"/>
      <c r="I67" s="134"/>
      <c r="J67" s="134"/>
      <c r="K67" s="134"/>
      <c r="L67" s="134"/>
      <c r="M67" s="134"/>
      <c r="N67" s="134"/>
      <c r="O67" s="134"/>
      <c r="P67" s="301"/>
      <c r="Q67" s="312">
        <f t="shared" si="1"/>
        <v>0</v>
      </c>
    </row>
    <row r="68" spans="1:17" ht="12.75">
      <c r="A68" s="130">
        <v>60</v>
      </c>
      <c r="B68" s="138"/>
      <c r="C68" s="138"/>
      <c r="D68" s="130"/>
      <c r="E68" s="131"/>
      <c r="F68" s="218"/>
      <c r="G68" s="218"/>
      <c r="H68" s="137"/>
      <c r="I68" s="134"/>
      <c r="J68" s="134"/>
      <c r="K68" s="134"/>
      <c r="L68" s="134"/>
      <c r="M68" s="134"/>
      <c r="N68" s="134"/>
      <c r="O68" s="134"/>
      <c r="P68" s="301"/>
      <c r="Q68" s="312">
        <f t="shared" si="1"/>
        <v>0</v>
      </c>
    </row>
    <row r="69" spans="1:17" ht="12.75">
      <c r="A69" s="130">
        <v>61</v>
      </c>
      <c r="B69" s="138"/>
      <c r="C69" s="138"/>
      <c r="D69" s="130"/>
      <c r="E69" s="131"/>
      <c r="F69" s="218"/>
      <c r="G69" s="218"/>
      <c r="H69" s="137"/>
      <c r="I69" s="134"/>
      <c r="J69" s="134"/>
      <c r="K69" s="134"/>
      <c r="L69" s="134"/>
      <c r="M69" s="134"/>
      <c r="N69" s="134"/>
      <c r="O69" s="134"/>
      <c r="P69" s="301"/>
      <c r="Q69" s="312">
        <f t="shared" si="1"/>
        <v>0</v>
      </c>
    </row>
    <row r="70" spans="1:17" ht="12.75">
      <c r="A70" s="130">
        <v>62</v>
      </c>
      <c r="B70" s="138"/>
      <c r="C70" s="138"/>
      <c r="D70" s="130"/>
      <c r="E70" s="131"/>
      <c r="F70" s="218"/>
      <c r="G70" s="218"/>
      <c r="H70" s="137"/>
      <c r="I70" s="134"/>
      <c r="J70" s="134"/>
      <c r="K70" s="134"/>
      <c r="L70" s="134"/>
      <c r="M70" s="134"/>
      <c r="N70" s="134"/>
      <c r="O70" s="134"/>
      <c r="P70" s="301"/>
      <c r="Q70" s="312">
        <f t="shared" si="1"/>
        <v>0</v>
      </c>
    </row>
    <row r="71" spans="1:17" ht="12.75">
      <c r="A71" s="130">
        <v>63</v>
      </c>
      <c r="B71" s="138"/>
      <c r="C71" s="138"/>
      <c r="D71" s="130"/>
      <c r="E71" s="131"/>
      <c r="F71" s="218"/>
      <c r="G71" s="218"/>
      <c r="H71" s="137"/>
      <c r="I71" s="134"/>
      <c r="J71" s="134"/>
      <c r="K71" s="134"/>
      <c r="L71" s="134"/>
      <c r="M71" s="134"/>
      <c r="N71" s="134"/>
      <c r="O71" s="134"/>
      <c r="P71" s="301"/>
      <c r="Q71" s="312">
        <f t="shared" si="1"/>
        <v>0</v>
      </c>
    </row>
    <row r="72" spans="1:17" ht="12.75">
      <c r="A72" s="130">
        <v>64</v>
      </c>
      <c r="B72" s="138"/>
      <c r="C72" s="138"/>
      <c r="D72" s="130"/>
      <c r="E72" s="131"/>
      <c r="F72" s="218"/>
      <c r="G72" s="218"/>
      <c r="H72" s="137"/>
      <c r="I72" s="134"/>
      <c r="J72" s="134"/>
      <c r="K72" s="134"/>
      <c r="L72" s="134"/>
      <c r="M72" s="134"/>
      <c r="N72" s="134"/>
      <c r="O72" s="134"/>
      <c r="P72" s="301"/>
      <c r="Q72" s="312">
        <f t="shared" si="1"/>
        <v>0</v>
      </c>
    </row>
    <row r="73" spans="1:17" ht="12.75">
      <c r="A73" s="130">
        <v>65</v>
      </c>
      <c r="B73" s="138"/>
      <c r="C73" s="138"/>
      <c r="D73" s="130"/>
      <c r="E73" s="131"/>
      <c r="F73" s="218"/>
      <c r="G73" s="218"/>
      <c r="H73" s="137"/>
      <c r="I73" s="134"/>
      <c r="J73" s="134"/>
      <c r="K73" s="134"/>
      <c r="L73" s="134"/>
      <c r="M73" s="134"/>
      <c r="N73" s="134"/>
      <c r="O73" s="134"/>
      <c r="P73" s="301"/>
      <c r="Q73" s="312">
        <f t="shared" ref="Q73:Q108" si="2">SUM(I73:P73)</f>
        <v>0</v>
      </c>
    </row>
    <row r="74" spans="1:17" ht="12.75">
      <c r="A74" s="130">
        <v>66</v>
      </c>
      <c r="B74" s="138"/>
      <c r="C74" s="138"/>
      <c r="D74" s="130"/>
      <c r="E74" s="131"/>
      <c r="F74" s="218"/>
      <c r="G74" s="218"/>
      <c r="H74" s="137"/>
      <c r="I74" s="134"/>
      <c r="J74" s="134"/>
      <c r="K74" s="134"/>
      <c r="L74" s="134"/>
      <c r="M74" s="134"/>
      <c r="N74" s="134"/>
      <c r="O74" s="134"/>
      <c r="P74" s="301"/>
      <c r="Q74" s="312">
        <f t="shared" si="2"/>
        <v>0</v>
      </c>
    </row>
    <row r="75" spans="1:17" ht="12.75">
      <c r="A75" s="130">
        <v>67</v>
      </c>
      <c r="B75" s="138"/>
      <c r="C75" s="138"/>
      <c r="D75" s="130"/>
      <c r="E75" s="131"/>
      <c r="F75" s="218"/>
      <c r="G75" s="218"/>
      <c r="H75" s="137"/>
      <c r="I75" s="134"/>
      <c r="J75" s="134"/>
      <c r="K75" s="134"/>
      <c r="L75" s="134"/>
      <c r="M75" s="134"/>
      <c r="N75" s="134"/>
      <c r="O75" s="134"/>
      <c r="P75" s="301"/>
      <c r="Q75" s="312">
        <f t="shared" si="2"/>
        <v>0</v>
      </c>
    </row>
    <row r="76" spans="1:17" ht="12.75">
      <c r="A76" s="130">
        <v>68</v>
      </c>
      <c r="B76" s="138"/>
      <c r="C76" s="138"/>
      <c r="D76" s="130"/>
      <c r="E76" s="131"/>
      <c r="F76" s="218"/>
      <c r="G76" s="218"/>
      <c r="H76" s="137"/>
      <c r="I76" s="134"/>
      <c r="J76" s="134"/>
      <c r="K76" s="134"/>
      <c r="L76" s="134"/>
      <c r="M76" s="134"/>
      <c r="N76" s="134"/>
      <c r="O76" s="134"/>
      <c r="P76" s="301"/>
      <c r="Q76" s="312">
        <f t="shared" si="2"/>
        <v>0</v>
      </c>
    </row>
    <row r="77" spans="1:17" ht="12.75">
      <c r="A77" s="130">
        <v>69</v>
      </c>
      <c r="B77" s="138"/>
      <c r="C77" s="138"/>
      <c r="D77" s="130"/>
      <c r="E77" s="131"/>
      <c r="F77" s="218"/>
      <c r="G77" s="218"/>
      <c r="H77" s="137"/>
      <c r="I77" s="134"/>
      <c r="J77" s="134"/>
      <c r="K77" s="134"/>
      <c r="L77" s="134"/>
      <c r="M77" s="134"/>
      <c r="N77" s="134"/>
      <c r="O77" s="134"/>
      <c r="P77" s="301"/>
      <c r="Q77" s="312">
        <f t="shared" si="2"/>
        <v>0</v>
      </c>
    </row>
    <row r="78" spans="1:17" ht="12.75">
      <c r="A78" s="130">
        <v>70</v>
      </c>
      <c r="B78" s="138"/>
      <c r="C78" s="138"/>
      <c r="D78" s="130"/>
      <c r="E78" s="131"/>
      <c r="F78" s="218"/>
      <c r="G78" s="218"/>
      <c r="H78" s="137"/>
      <c r="I78" s="134"/>
      <c r="J78" s="134"/>
      <c r="K78" s="134"/>
      <c r="L78" s="134"/>
      <c r="M78" s="134"/>
      <c r="N78" s="134"/>
      <c r="O78" s="134"/>
      <c r="P78" s="301"/>
      <c r="Q78" s="312">
        <f t="shared" si="2"/>
        <v>0</v>
      </c>
    </row>
    <row r="79" spans="1:17" ht="12.75">
      <c r="A79" s="130">
        <v>71</v>
      </c>
      <c r="B79" s="138"/>
      <c r="C79" s="138"/>
      <c r="D79" s="130"/>
      <c r="E79" s="131"/>
      <c r="F79" s="218"/>
      <c r="G79" s="218"/>
      <c r="H79" s="137"/>
      <c r="I79" s="134"/>
      <c r="J79" s="134"/>
      <c r="K79" s="134"/>
      <c r="L79" s="134"/>
      <c r="M79" s="134"/>
      <c r="N79" s="134"/>
      <c r="O79" s="134"/>
      <c r="P79" s="301"/>
      <c r="Q79" s="312">
        <f t="shared" si="2"/>
        <v>0</v>
      </c>
    </row>
    <row r="80" spans="1:17" ht="12.75">
      <c r="A80" s="130">
        <v>72</v>
      </c>
      <c r="B80" s="138"/>
      <c r="C80" s="138"/>
      <c r="D80" s="130"/>
      <c r="E80" s="131"/>
      <c r="F80" s="218"/>
      <c r="G80" s="218"/>
      <c r="H80" s="137"/>
      <c r="I80" s="134"/>
      <c r="J80" s="134"/>
      <c r="K80" s="134"/>
      <c r="L80" s="134"/>
      <c r="M80" s="134"/>
      <c r="N80" s="134"/>
      <c r="O80" s="134"/>
      <c r="P80" s="301"/>
      <c r="Q80" s="312">
        <f t="shared" si="2"/>
        <v>0</v>
      </c>
    </row>
    <row r="81" spans="1:17" ht="12.75">
      <c r="A81" s="130">
        <v>73</v>
      </c>
      <c r="B81" s="138"/>
      <c r="C81" s="138"/>
      <c r="D81" s="130"/>
      <c r="E81" s="131"/>
      <c r="F81" s="218"/>
      <c r="G81" s="218"/>
      <c r="H81" s="137"/>
      <c r="I81" s="134"/>
      <c r="J81" s="134"/>
      <c r="K81" s="134"/>
      <c r="L81" s="134"/>
      <c r="M81" s="134"/>
      <c r="N81" s="134"/>
      <c r="O81" s="134"/>
      <c r="P81" s="301"/>
      <c r="Q81" s="312">
        <f t="shared" si="2"/>
        <v>0</v>
      </c>
    </row>
    <row r="82" spans="1:17" ht="12.75">
      <c r="A82" s="130">
        <v>74</v>
      </c>
      <c r="B82" s="138"/>
      <c r="C82" s="138"/>
      <c r="D82" s="130"/>
      <c r="E82" s="131"/>
      <c r="F82" s="218"/>
      <c r="G82" s="218"/>
      <c r="H82" s="137"/>
      <c r="I82" s="134"/>
      <c r="J82" s="134"/>
      <c r="K82" s="134"/>
      <c r="L82" s="134"/>
      <c r="M82" s="134"/>
      <c r="N82" s="134"/>
      <c r="O82" s="134"/>
      <c r="P82" s="301"/>
      <c r="Q82" s="312">
        <f t="shared" si="2"/>
        <v>0</v>
      </c>
    </row>
    <row r="83" spans="1:17" ht="12.75">
      <c r="A83" s="130">
        <v>75</v>
      </c>
      <c r="B83" s="138"/>
      <c r="C83" s="138"/>
      <c r="D83" s="130"/>
      <c r="E83" s="131"/>
      <c r="F83" s="218"/>
      <c r="G83" s="218"/>
      <c r="H83" s="137"/>
      <c r="I83" s="134"/>
      <c r="J83" s="134"/>
      <c r="K83" s="134"/>
      <c r="L83" s="134"/>
      <c r="M83" s="134"/>
      <c r="N83" s="134"/>
      <c r="O83" s="134"/>
      <c r="P83" s="301"/>
      <c r="Q83" s="312">
        <f t="shared" si="2"/>
        <v>0</v>
      </c>
    </row>
    <row r="84" spans="1:17" ht="12.75">
      <c r="A84" s="130">
        <v>76</v>
      </c>
      <c r="B84" s="138"/>
      <c r="C84" s="138"/>
      <c r="D84" s="130"/>
      <c r="E84" s="131"/>
      <c r="F84" s="218"/>
      <c r="G84" s="218"/>
      <c r="H84" s="137"/>
      <c r="I84" s="134"/>
      <c r="J84" s="134"/>
      <c r="K84" s="134"/>
      <c r="L84" s="134"/>
      <c r="M84" s="134"/>
      <c r="N84" s="134"/>
      <c r="O84" s="134"/>
      <c r="P84" s="301"/>
      <c r="Q84" s="312">
        <f t="shared" si="2"/>
        <v>0</v>
      </c>
    </row>
    <row r="85" spans="1:17" ht="12.75">
      <c r="A85" s="130">
        <v>77</v>
      </c>
      <c r="B85" s="138"/>
      <c r="C85" s="138"/>
      <c r="D85" s="130"/>
      <c r="E85" s="131"/>
      <c r="F85" s="218"/>
      <c r="G85" s="218"/>
      <c r="H85" s="137"/>
      <c r="I85" s="134"/>
      <c r="J85" s="134"/>
      <c r="K85" s="134"/>
      <c r="L85" s="134"/>
      <c r="M85" s="134"/>
      <c r="N85" s="134"/>
      <c r="O85" s="134"/>
      <c r="P85" s="301"/>
      <c r="Q85" s="312">
        <f t="shared" si="2"/>
        <v>0</v>
      </c>
    </row>
    <row r="86" spans="1:17" ht="12.75">
      <c r="A86" s="130">
        <v>78</v>
      </c>
      <c r="B86" s="138"/>
      <c r="C86" s="138"/>
      <c r="D86" s="130"/>
      <c r="E86" s="131"/>
      <c r="F86" s="218"/>
      <c r="G86" s="218"/>
      <c r="H86" s="137"/>
      <c r="I86" s="134"/>
      <c r="J86" s="134"/>
      <c r="K86" s="134"/>
      <c r="L86" s="134"/>
      <c r="M86" s="134"/>
      <c r="N86" s="134"/>
      <c r="O86" s="134"/>
      <c r="P86" s="301"/>
      <c r="Q86" s="312">
        <f t="shared" si="2"/>
        <v>0</v>
      </c>
    </row>
    <row r="87" spans="1:17" ht="12.75">
      <c r="A87" s="130">
        <v>79</v>
      </c>
      <c r="B87" s="138"/>
      <c r="C87" s="138"/>
      <c r="D87" s="130"/>
      <c r="E87" s="131"/>
      <c r="F87" s="218"/>
      <c r="G87" s="218"/>
      <c r="H87" s="137"/>
      <c r="I87" s="134"/>
      <c r="J87" s="134"/>
      <c r="K87" s="134"/>
      <c r="L87" s="134"/>
      <c r="M87" s="134"/>
      <c r="N87" s="134"/>
      <c r="O87" s="134"/>
      <c r="P87" s="301"/>
      <c r="Q87" s="312">
        <f t="shared" si="2"/>
        <v>0</v>
      </c>
    </row>
    <row r="88" spans="1:17" ht="12.75">
      <c r="A88" s="130">
        <v>80</v>
      </c>
      <c r="B88" s="138"/>
      <c r="C88" s="138"/>
      <c r="D88" s="130"/>
      <c r="E88" s="131"/>
      <c r="F88" s="218"/>
      <c r="G88" s="218"/>
      <c r="H88" s="137"/>
      <c r="I88" s="134"/>
      <c r="J88" s="134"/>
      <c r="K88" s="134"/>
      <c r="L88" s="134"/>
      <c r="M88" s="134"/>
      <c r="N88" s="134"/>
      <c r="O88" s="134"/>
      <c r="P88" s="301"/>
      <c r="Q88" s="312">
        <f t="shared" si="2"/>
        <v>0</v>
      </c>
    </row>
    <row r="89" spans="1:17" ht="12.75">
      <c r="A89" s="130">
        <v>81</v>
      </c>
      <c r="B89" s="138"/>
      <c r="C89" s="138"/>
      <c r="D89" s="130"/>
      <c r="E89" s="131"/>
      <c r="F89" s="218"/>
      <c r="G89" s="218"/>
      <c r="H89" s="137"/>
      <c r="I89" s="134"/>
      <c r="J89" s="134"/>
      <c r="K89" s="134"/>
      <c r="L89" s="134"/>
      <c r="M89" s="134"/>
      <c r="N89" s="134"/>
      <c r="O89" s="134"/>
      <c r="P89" s="301"/>
      <c r="Q89" s="312">
        <f t="shared" si="2"/>
        <v>0</v>
      </c>
    </row>
    <row r="90" spans="1:17" ht="12.75">
      <c r="A90" s="130">
        <v>82</v>
      </c>
      <c r="B90" s="138"/>
      <c r="C90" s="138"/>
      <c r="D90" s="130"/>
      <c r="E90" s="131"/>
      <c r="F90" s="218"/>
      <c r="G90" s="218"/>
      <c r="H90" s="137"/>
      <c r="I90" s="134"/>
      <c r="J90" s="134"/>
      <c r="K90" s="134"/>
      <c r="L90" s="134"/>
      <c r="M90" s="134"/>
      <c r="N90" s="134"/>
      <c r="O90" s="134"/>
      <c r="P90" s="301"/>
      <c r="Q90" s="312">
        <f t="shared" si="2"/>
        <v>0</v>
      </c>
    </row>
    <row r="91" spans="1:17" ht="12.75">
      <c r="A91" s="130">
        <v>83</v>
      </c>
      <c r="B91" s="138"/>
      <c r="C91" s="138"/>
      <c r="D91" s="130"/>
      <c r="E91" s="131"/>
      <c r="F91" s="218"/>
      <c r="G91" s="218"/>
      <c r="H91" s="137"/>
      <c r="I91" s="134"/>
      <c r="J91" s="134"/>
      <c r="K91" s="134"/>
      <c r="L91" s="134"/>
      <c r="M91" s="134"/>
      <c r="N91" s="134"/>
      <c r="O91" s="134"/>
      <c r="P91" s="301"/>
      <c r="Q91" s="312">
        <f t="shared" si="2"/>
        <v>0</v>
      </c>
    </row>
    <row r="92" spans="1:17" ht="12.75">
      <c r="A92" s="130">
        <v>84</v>
      </c>
      <c r="B92" s="138"/>
      <c r="C92" s="138"/>
      <c r="D92" s="130"/>
      <c r="E92" s="131"/>
      <c r="F92" s="218"/>
      <c r="G92" s="218"/>
      <c r="H92" s="137"/>
      <c r="I92" s="134"/>
      <c r="J92" s="134"/>
      <c r="K92" s="134"/>
      <c r="L92" s="134"/>
      <c r="M92" s="134"/>
      <c r="N92" s="134"/>
      <c r="O92" s="134"/>
      <c r="P92" s="301"/>
      <c r="Q92" s="312">
        <f t="shared" si="2"/>
        <v>0</v>
      </c>
    </row>
    <row r="93" spans="1:17" ht="12.75">
      <c r="A93" s="130">
        <v>85</v>
      </c>
      <c r="B93" s="138"/>
      <c r="C93" s="138"/>
      <c r="D93" s="130"/>
      <c r="E93" s="131"/>
      <c r="F93" s="218"/>
      <c r="G93" s="218"/>
      <c r="H93" s="137"/>
      <c r="I93" s="134"/>
      <c r="J93" s="134"/>
      <c r="K93" s="134"/>
      <c r="L93" s="134"/>
      <c r="M93" s="134"/>
      <c r="N93" s="134"/>
      <c r="O93" s="134"/>
      <c r="P93" s="301"/>
      <c r="Q93" s="312">
        <f t="shared" si="2"/>
        <v>0</v>
      </c>
    </row>
    <row r="94" spans="1:17" ht="12.75">
      <c r="A94" s="130">
        <v>86</v>
      </c>
      <c r="B94" s="138"/>
      <c r="C94" s="138"/>
      <c r="D94" s="130"/>
      <c r="E94" s="131"/>
      <c r="F94" s="218"/>
      <c r="G94" s="218"/>
      <c r="H94" s="137"/>
      <c r="I94" s="134"/>
      <c r="J94" s="134"/>
      <c r="K94" s="134"/>
      <c r="L94" s="134"/>
      <c r="M94" s="134"/>
      <c r="N94" s="134"/>
      <c r="O94" s="134"/>
      <c r="P94" s="301"/>
      <c r="Q94" s="312">
        <f t="shared" si="2"/>
        <v>0</v>
      </c>
    </row>
    <row r="95" spans="1:17" ht="12.75">
      <c r="A95" s="130">
        <v>87</v>
      </c>
      <c r="B95" s="138"/>
      <c r="C95" s="138"/>
      <c r="D95" s="130"/>
      <c r="E95" s="131"/>
      <c r="F95" s="218"/>
      <c r="G95" s="218"/>
      <c r="H95" s="137"/>
      <c r="I95" s="134"/>
      <c r="J95" s="134"/>
      <c r="K95" s="134"/>
      <c r="L95" s="134"/>
      <c r="M95" s="134"/>
      <c r="N95" s="134"/>
      <c r="O95" s="134"/>
      <c r="P95" s="301"/>
      <c r="Q95" s="312">
        <f t="shared" si="2"/>
        <v>0</v>
      </c>
    </row>
    <row r="96" spans="1:17" ht="12.75">
      <c r="A96" s="130">
        <v>88</v>
      </c>
      <c r="B96" s="138"/>
      <c r="C96" s="138"/>
      <c r="D96" s="130"/>
      <c r="E96" s="131"/>
      <c r="F96" s="218"/>
      <c r="G96" s="218"/>
      <c r="H96" s="137"/>
      <c r="I96" s="134"/>
      <c r="J96" s="134"/>
      <c r="K96" s="134"/>
      <c r="L96" s="134"/>
      <c r="M96" s="134"/>
      <c r="N96" s="134"/>
      <c r="O96" s="134"/>
      <c r="P96" s="301"/>
      <c r="Q96" s="312">
        <f t="shared" si="2"/>
        <v>0</v>
      </c>
    </row>
    <row r="97" spans="1:17" ht="12.75">
      <c r="A97" s="130">
        <v>89</v>
      </c>
      <c r="B97" s="138"/>
      <c r="C97" s="138"/>
      <c r="D97" s="130"/>
      <c r="E97" s="131"/>
      <c r="F97" s="218"/>
      <c r="G97" s="218"/>
      <c r="H97" s="137"/>
      <c r="I97" s="134"/>
      <c r="J97" s="134"/>
      <c r="K97" s="134"/>
      <c r="L97" s="134"/>
      <c r="M97" s="134"/>
      <c r="N97" s="134"/>
      <c r="O97" s="134"/>
      <c r="P97" s="301"/>
      <c r="Q97" s="312">
        <f t="shared" si="2"/>
        <v>0</v>
      </c>
    </row>
    <row r="98" spans="1:17" ht="12.75">
      <c r="A98" s="130">
        <v>90</v>
      </c>
      <c r="B98" s="138"/>
      <c r="C98" s="138"/>
      <c r="D98" s="130"/>
      <c r="E98" s="131"/>
      <c r="F98" s="218"/>
      <c r="G98" s="218"/>
      <c r="H98" s="137"/>
      <c r="I98" s="134"/>
      <c r="J98" s="134"/>
      <c r="K98" s="134"/>
      <c r="L98" s="134"/>
      <c r="M98" s="134"/>
      <c r="N98" s="134"/>
      <c r="O98" s="134"/>
      <c r="P98" s="301"/>
      <c r="Q98" s="312">
        <f t="shared" si="2"/>
        <v>0</v>
      </c>
    </row>
    <row r="99" spans="1:17" ht="12.75">
      <c r="A99" s="130">
        <v>91</v>
      </c>
      <c r="B99" s="138"/>
      <c r="C99" s="138"/>
      <c r="D99" s="130"/>
      <c r="E99" s="131"/>
      <c r="F99" s="218"/>
      <c r="G99" s="218"/>
      <c r="H99" s="137"/>
      <c r="I99" s="134"/>
      <c r="J99" s="134"/>
      <c r="K99" s="134"/>
      <c r="L99" s="134"/>
      <c r="M99" s="134"/>
      <c r="N99" s="134"/>
      <c r="O99" s="134"/>
      <c r="P99" s="301"/>
      <c r="Q99" s="312">
        <f t="shared" si="2"/>
        <v>0</v>
      </c>
    </row>
    <row r="100" spans="1:17" ht="12.75">
      <c r="A100" s="130">
        <v>92</v>
      </c>
      <c r="B100" s="138"/>
      <c r="C100" s="138"/>
      <c r="D100" s="130"/>
      <c r="E100" s="131"/>
      <c r="F100" s="218"/>
      <c r="G100" s="218"/>
      <c r="H100" s="137"/>
      <c r="I100" s="134"/>
      <c r="J100" s="134"/>
      <c r="K100" s="134"/>
      <c r="L100" s="134"/>
      <c r="M100" s="134"/>
      <c r="N100" s="134"/>
      <c r="O100" s="134"/>
      <c r="P100" s="301"/>
      <c r="Q100" s="312">
        <f t="shared" si="2"/>
        <v>0</v>
      </c>
    </row>
    <row r="101" spans="1:17" ht="12.75">
      <c r="A101" s="130">
        <v>93</v>
      </c>
      <c r="B101" s="138"/>
      <c r="C101" s="138"/>
      <c r="D101" s="130"/>
      <c r="E101" s="131"/>
      <c r="F101" s="218"/>
      <c r="G101" s="218"/>
      <c r="H101" s="137"/>
      <c r="I101" s="134"/>
      <c r="J101" s="134"/>
      <c r="K101" s="134"/>
      <c r="L101" s="134"/>
      <c r="M101" s="134"/>
      <c r="N101" s="134"/>
      <c r="O101" s="134"/>
      <c r="P101" s="301"/>
      <c r="Q101" s="312">
        <f t="shared" si="2"/>
        <v>0</v>
      </c>
    </row>
    <row r="102" spans="1:17" ht="12.75">
      <c r="A102" s="130">
        <v>94</v>
      </c>
      <c r="B102" s="138"/>
      <c r="C102" s="138"/>
      <c r="D102" s="130"/>
      <c r="E102" s="131"/>
      <c r="F102" s="218"/>
      <c r="G102" s="218"/>
      <c r="H102" s="137"/>
      <c r="I102" s="134"/>
      <c r="J102" s="134"/>
      <c r="K102" s="134"/>
      <c r="L102" s="134"/>
      <c r="M102" s="134"/>
      <c r="N102" s="134"/>
      <c r="O102" s="134"/>
      <c r="P102" s="301"/>
      <c r="Q102" s="312">
        <f t="shared" si="2"/>
        <v>0</v>
      </c>
    </row>
    <row r="103" spans="1:17" ht="12.75">
      <c r="A103" s="130">
        <v>95</v>
      </c>
      <c r="B103" s="138"/>
      <c r="C103" s="138"/>
      <c r="D103" s="130"/>
      <c r="E103" s="131"/>
      <c r="F103" s="218"/>
      <c r="G103" s="218"/>
      <c r="H103" s="137"/>
      <c r="I103" s="134"/>
      <c r="J103" s="134"/>
      <c r="K103" s="134"/>
      <c r="L103" s="134"/>
      <c r="M103" s="134"/>
      <c r="N103" s="134"/>
      <c r="O103" s="134"/>
      <c r="P103" s="301"/>
      <c r="Q103" s="312">
        <f t="shared" si="2"/>
        <v>0</v>
      </c>
    </row>
    <row r="104" spans="1:17" ht="12.75">
      <c r="A104" s="130">
        <v>96</v>
      </c>
      <c r="B104" s="138"/>
      <c r="C104" s="138"/>
      <c r="D104" s="130"/>
      <c r="E104" s="131"/>
      <c r="F104" s="218"/>
      <c r="G104" s="218"/>
      <c r="H104" s="137"/>
      <c r="I104" s="134"/>
      <c r="J104" s="134"/>
      <c r="K104" s="134"/>
      <c r="L104" s="134"/>
      <c r="M104" s="134"/>
      <c r="N104" s="134"/>
      <c r="O104" s="134"/>
      <c r="P104" s="301"/>
      <c r="Q104" s="312">
        <f t="shared" si="2"/>
        <v>0</v>
      </c>
    </row>
    <row r="105" spans="1:17" ht="12.75">
      <c r="A105" s="130">
        <v>97</v>
      </c>
      <c r="B105" s="138"/>
      <c r="C105" s="138"/>
      <c r="D105" s="130"/>
      <c r="E105" s="131"/>
      <c r="F105" s="218"/>
      <c r="G105" s="218"/>
      <c r="H105" s="137"/>
      <c r="I105" s="134"/>
      <c r="J105" s="134"/>
      <c r="K105" s="134"/>
      <c r="L105" s="134"/>
      <c r="M105" s="134"/>
      <c r="N105" s="134"/>
      <c r="O105" s="134"/>
      <c r="P105" s="301"/>
      <c r="Q105" s="312">
        <f t="shared" si="2"/>
        <v>0</v>
      </c>
    </row>
    <row r="106" spans="1:17" ht="12.75">
      <c r="A106" s="130">
        <v>98</v>
      </c>
      <c r="B106" s="138"/>
      <c r="C106" s="138"/>
      <c r="D106" s="130"/>
      <c r="E106" s="131"/>
      <c r="F106" s="218"/>
      <c r="G106" s="218"/>
      <c r="H106" s="137"/>
      <c r="I106" s="134"/>
      <c r="J106" s="134"/>
      <c r="K106" s="134"/>
      <c r="L106" s="134"/>
      <c r="M106" s="134"/>
      <c r="N106" s="134"/>
      <c r="O106" s="134"/>
      <c r="P106" s="301"/>
      <c r="Q106" s="312">
        <f t="shared" si="2"/>
        <v>0</v>
      </c>
    </row>
    <row r="107" spans="1:17" ht="12.75">
      <c r="A107" s="130">
        <v>99</v>
      </c>
      <c r="B107" s="138"/>
      <c r="C107" s="138"/>
      <c r="D107" s="130"/>
      <c r="E107" s="131"/>
      <c r="F107" s="218"/>
      <c r="G107" s="218"/>
      <c r="H107" s="137"/>
      <c r="I107" s="134"/>
      <c r="J107" s="134"/>
      <c r="K107" s="134"/>
      <c r="L107" s="134"/>
      <c r="M107" s="134"/>
      <c r="N107" s="134"/>
      <c r="O107" s="134"/>
      <c r="P107" s="301"/>
      <c r="Q107" s="312">
        <f t="shared" si="2"/>
        <v>0</v>
      </c>
    </row>
    <row r="108" spans="1:17" ht="12.75">
      <c r="A108" s="130">
        <v>100</v>
      </c>
      <c r="B108" s="138"/>
      <c r="C108" s="138"/>
      <c r="D108" s="130"/>
      <c r="E108" s="131"/>
      <c r="F108" s="218"/>
      <c r="G108" s="218"/>
      <c r="H108" s="137"/>
      <c r="I108" s="134"/>
      <c r="J108" s="134"/>
      <c r="K108" s="134"/>
      <c r="L108" s="134"/>
      <c r="M108" s="134"/>
      <c r="N108" s="134"/>
      <c r="O108" s="134"/>
      <c r="P108" s="134"/>
      <c r="Q108" s="312">
        <f t="shared" si="2"/>
        <v>0</v>
      </c>
    </row>
  </sheetData>
  <mergeCells count="19">
    <mergeCell ref="O6:O7"/>
    <mergeCell ref="P6:P7"/>
    <mergeCell ref="Q6:Q7"/>
    <mergeCell ref="A8:H8"/>
    <mergeCell ref="A2:Q2"/>
    <mergeCell ref="A3:Q3"/>
    <mergeCell ref="A6:A7"/>
    <mergeCell ref="B6:B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ageMargins left="0.51181102362204722" right="0.51181102362204722" top="0.78740157480314965" bottom="0.78740157480314965" header="0.31496062992125984" footer="0.31496062992125984"/>
  <pageSetup paperSize="9" scale="51" fitToHeight="2" orientation="landscape" horizontalDpi="4294967293" verticalDpi="4294967293" r:id="rId1"/>
  <headerFooter>
    <oddFooter xml:space="preserve">&amp;LRelatório Trimestral de Prestação de Contas do Contrato de Gestão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8"/>
  <sheetViews>
    <sheetView showGridLines="0" topLeftCell="A37" zoomScale="130" zoomScaleNormal="130" workbookViewId="0">
      <selection activeCell="C19" sqref="C19"/>
    </sheetView>
  </sheetViews>
  <sheetFormatPr defaultRowHeight="9"/>
  <cols>
    <col min="1" max="1" width="9.140625" style="121"/>
    <col min="2" max="2" width="29" style="121" customWidth="1"/>
    <col min="3" max="3" width="25.7109375" style="121" customWidth="1"/>
    <col min="4" max="4" width="8.42578125" style="121" customWidth="1"/>
    <col min="5" max="5" width="15.42578125" style="121" customWidth="1"/>
    <col min="6" max="6" width="14.42578125" style="121" customWidth="1"/>
    <col min="7" max="7" width="16.85546875" style="121" customWidth="1"/>
    <col min="8" max="16384" width="9.140625" style="121"/>
  </cols>
  <sheetData>
    <row r="1" spans="1:7" ht="9.75" thickBot="1"/>
    <row r="2" spans="1:7" s="1" customFormat="1" ht="21.75" customHeight="1">
      <c r="A2" s="361" t="s">
        <v>0</v>
      </c>
      <c r="B2" s="361"/>
      <c r="C2" s="361"/>
      <c r="D2" s="361"/>
      <c r="E2" s="361"/>
      <c r="F2" s="361"/>
      <c r="G2" s="361"/>
    </row>
    <row r="3" spans="1:7" s="1" customFormat="1" ht="21.75" customHeight="1" thickBot="1">
      <c r="A3" s="362" t="s">
        <v>385</v>
      </c>
      <c r="B3" s="362"/>
      <c r="C3" s="362"/>
      <c r="D3" s="362"/>
      <c r="E3" s="362"/>
      <c r="F3" s="362"/>
      <c r="G3" s="362"/>
    </row>
    <row r="4" spans="1:7" ht="9.75" thickBot="1">
      <c r="C4" s="307"/>
    </row>
    <row r="5" spans="1:7" ht="11.25" thickBot="1">
      <c r="A5" s="405" t="s">
        <v>266</v>
      </c>
      <c r="B5" s="405" t="s">
        <v>109</v>
      </c>
      <c r="C5" s="426" t="s">
        <v>386</v>
      </c>
      <c r="D5" s="426"/>
      <c r="E5" s="427" t="s">
        <v>408</v>
      </c>
      <c r="F5" s="427"/>
      <c r="G5" s="429" t="s">
        <v>391</v>
      </c>
    </row>
    <row r="6" spans="1:7" ht="10.5" customHeight="1">
      <c r="A6" s="428"/>
      <c r="B6" s="428"/>
      <c r="C6" s="304"/>
      <c r="D6" s="425" t="s">
        <v>388</v>
      </c>
      <c r="E6" s="417" t="s">
        <v>390</v>
      </c>
      <c r="F6" s="417" t="s">
        <v>389</v>
      </c>
      <c r="G6" s="430"/>
    </row>
    <row r="7" spans="1:7" ht="10.5" customHeight="1">
      <c r="A7" s="428"/>
      <c r="B7" s="428"/>
      <c r="C7" s="304"/>
      <c r="D7" s="425"/>
      <c r="E7" s="425"/>
      <c r="F7" s="425"/>
      <c r="G7" s="430"/>
    </row>
    <row r="8" spans="1:7" ht="36.75" customHeight="1" thickBot="1">
      <c r="A8" s="406"/>
      <c r="B8" s="406"/>
      <c r="C8" s="295" t="s">
        <v>387</v>
      </c>
      <c r="D8" s="418"/>
      <c r="E8" s="418"/>
      <c r="F8" s="418"/>
      <c r="G8" s="431"/>
    </row>
    <row r="9" spans="1:7" ht="10.5">
      <c r="A9" s="306">
        <v>1</v>
      </c>
      <c r="B9" s="305"/>
      <c r="C9" s="305"/>
      <c r="D9" s="306"/>
      <c r="E9" s="308"/>
      <c r="F9" s="309"/>
      <c r="G9" s="310" t="e">
        <f>(E9*F9)/(C9*D9)</f>
        <v>#DIV/0!</v>
      </c>
    </row>
    <row r="10" spans="1:7" s="136" customFormat="1" ht="10.5">
      <c r="A10" s="130">
        <v>2</v>
      </c>
      <c r="B10" s="138"/>
      <c r="C10" s="138"/>
      <c r="D10" s="130"/>
      <c r="E10" s="131"/>
      <c r="F10" s="218"/>
      <c r="G10" s="311" t="e">
        <f t="shared" ref="G10:G73" si="0">(E10*F10)/(C10*D10)</f>
        <v>#DIV/0!</v>
      </c>
    </row>
    <row r="11" spans="1:7" s="136" customFormat="1" ht="10.5">
      <c r="A11" s="130">
        <v>3</v>
      </c>
      <c r="B11" s="138"/>
      <c r="C11" s="138"/>
      <c r="D11" s="130"/>
      <c r="E11" s="131"/>
      <c r="F11" s="218"/>
      <c r="G11" s="311" t="e">
        <f t="shared" si="0"/>
        <v>#DIV/0!</v>
      </c>
    </row>
    <row r="12" spans="1:7" s="136" customFormat="1" ht="10.5">
      <c r="A12" s="130">
        <v>4</v>
      </c>
      <c r="B12" s="138"/>
      <c r="C12" s="138"/>
      <c r="D12" s="130"/>
      <c r="E12" s="131"/>
      <c r="F12" s="218"/>
      <c r="G12" s="311" t="e">
        <f t="shared" si="0"/>
        <v>#DIV/0!</v>
      </c>
    </row>
    <row r="13" spans="1:7" s="136" customFormat="1" ht="10.5">
      <c r="A13" s="130">
        <v>5</v>
      </c>
      <c r="B13" s="138"/>
      <c r="C13" s="138"/>
      <c r="D13" s="130"/>
      <c r="E13" s="131"/>
      <c r="F13" s="218"/>
      <c r="G13" s="311" t="e">
        <f t="shared" si="0"/>
        <v>#DIV/0!</v>
      </c>
    </row>
    <row r="14" spans="1:7" s="136" customFormat="1" ht="10.5">
      <c r="A14" s="130">
        <v>6</v>
      </c>
      <c r="B14" s="138"/>
      <c r="C14" s="138"/>
      <c r="D14" s="130"/>
      <c r="E14" s="131"/>
      <c r="F14" s="218"/>
      <c r="G14" s="311" t="e">
        <f t="shared" si="0"/>
        <v>#DIV/0!</v>
      </c>
    </row>
    <row r="15" spans="1:7" s="136" customFormat="1" ht="10.5">
      <c r="A15" s="130">
        <v>7</v>
      </c>
      <c r="B15" s="138"/>
      <c r="C15" s="138"/>
      <c r="D15" s="130"/>
      <c r="E15" s="131"/>
      <c r="F15" s="218"/>
      <c r="G15" s="311" t="e">
        <f t="shared" si="0"/>
        <v>#DIV/0!</v>
      </c>
    </row>
    <row r="16" spans="1:7" s="136" customFormat="1" ht="10.5">
      <c r="A16" s="130">
        <v>8</v>
      </c>
      <c r="B16" s="138"/>
      <c r="C16" s="138"/>
      <c r="D16" s="130"/>
      <c r="E16" s="131"/>
      <c r="F16" s="218"/>
      <c r="G16" s="311" t="e">
        <f t="shared" si="0"/>
        <v>#DIV/0!</v>
      </c>
    </row>
    <row r="17" spans="1:7" s="136" customFormat="1" ht="10.5">
      <c r="A17" s="130">
        <v>9</v>
      </c>
      <c r="B17" s="138"/>
      <c r="C17" s="138"/>
      <c r="D17" s="130"/>
      <c r="E17" s="131"/>
      <c r="F17" s="218"/>
      <c r="G17" s="311" t="e">
        <f t="shared" si="0"/>
        <v>#DIV/0!</v>
      </c>
    </row>
    <row r="18" spans="1:7" s="136" customFormat="1" ht="10.5">
      <c r="A18" s="130">
        <v>10</v>
      </c>
      <c r="B18" s="138"/>
      <c r="C18" s="138"/>
      <c r="D18" s="130"/>
      <c r="E18" s="131"/>
      <c r="F18" s="218"/>
      <c r="G18" s="311" t="e">
        <f t="shared" si="0"/>
        <v>#DIV/0!</v>
      </c>
    </row>
    <row r="19" spans="1:7" s="136" customFormat="1" ht="10.5">
      <c r="A19" s="130">
        <v>11</v>
      </c>
      <c r="B19" s="138"/>
      <c r="C19" s="138"/>
      <c r="D19" s="130"/>
      <c r="E19" s="131"/>
      <c r="F19" s="218"/>
      <c r="G19" s="311" t="e">
        <f t="shared" si="0"/>
        <v>#DIV/0!</v>
      </c>
    </row>
    <row r="20" spans="1:7" s="136" customFormat="1" ht="10.5">
      <c r="A20" s="130">
        <v>12</v>
      </c>
      <c r="B20" s="138"/>
      <c r="C20" s="138"/>
      <c r="D20" s="130"/>
      <c r="E20" s="131"/>
      <c r="F20" s="218"/>
      <c r="G20" s="311" t="e">
        <f t="shared" si="0"/>
        <v>#DIV/0!</v>
      </c>
    </row>
    <row r="21" spans="1:7" s="136" customFormat="1" ht="10.5">
      <c r="A21" s="130">
        <v>13</v>
      </c>
      <c r="B21" s="138"/>
      <c r="C21" s="138"/>
      <c r="D21" s="130"/>
      <c r="E21" s="131"/>
      <c r="F21" s="218"/>
      <c r="G21" s="311" t="e">
        <f t="shared" si="0"/>
        <v>#DIV/0!</v>
      </c>
    </row>
    <row r="22" spans="1:7" s="136" customFormat="1" ht="10.5">
      <c r="A22" s="130">
        <v>14</v>
      </c>
      <c r="B22" s="138"/>
      <c r="C22" s="138"/>
      <c r="D22" s="130"/>
      <c r="E22" s="131"/>
      <c r="F22" s="218"/>
      <c r="G22" s="311" t="e">
        <f t="shared" si="0"/>
        <v>#DIV/0!</v>
      </c>
    </row>
    <row r="23" spans="1:7" s="136" customFormat="1" ht="10.5">
      <c r="A23" s="130">
        <v>15</v>
      </c>
      <c r="B23" s="138"/>
      <c r="C23" s="138"/>
      <c r="D23" s="130"/>
      <c r="E23" s="131"/>
      <c r="F23" s="218"/>
      <c r="G23" s="311" t="e">
        <f t="shared" si="0"/>
        <v>#DIV/0!</v>
      </c>
    </row>
    <row r="24" spans="1:7" s="136" customFormat="1" ht="10.5">
      <c r="A24" s="130">
        <v>16</v>
      </c>
      <c r="B24" s="138"/>
      <c r="C24" s="138"/>
      <c r="D24" s="130"/>
      <c r="E24" s="131"/>
      <c r="F24" s="218"/>
      <c r="G24" s="311" t="e">
        <f t="shared" si="0"/>
        <v>#DIV/0!</v>
      </c>
    </row>
    <row r="25" spans="1:7" s="136" customFormat="1" ht="10.5">
      <c r="A25" s="130">
        <v>17</v>
      </c>
      <c r="B25" s="138"/>
      <c r="C25" s="138"/>
      <c r="D25" s="130"/>
      <c r="E25" s="131"/>
      <c r="F25" s="218"/>
      <c r="G25" s="311" t="e">
        <f t="shared" si="0"/>
        <v>#DIV/0!</v>
      </c>
    </row>
    <row r="26" spans="1:7" s="136" customFormat="1" ht="10.5">
      <c r="A26" s="130">
        <v>18</v>
      </c>
      <c r="B26" s="138"/>
      <c r="C26" s="138"/>
      <c r="D26" s="130"/>
      <c r="E26" s="131"/>
      <c r="F26" s="218"/>
      <c r="G26" s="311" t="e">
        <f t="shared" si="0"/>
        <v>#DIV/0!</v>
      </c>
    </row>
    <row r="27" spans="1:7" s="136" customFormat="1" ht="10.5">
      <c r="A27" s="130">
        <v>19</v>
      </c>
      <c r="B27" s="138"/>
      <c r="C27" s="138"/>
      <c r="D27" s="130"/>
      <c r="E27" s="131"/>
      <c r="F27" s="218"/>
      <c r="G27" s="311" t="e">
        <f t="shared" si="0"/>
        <v>#DIV/0!</v>
      </c>
    </row>
    <row r="28" spans="1:7" s="136" customFormat="1" ht="10.5">
      <c r="A28" s="130">
        <v>20</v>
      </c>
      <c r="B28" s="138"/>
      <c r="C28" s="138"/>
      <c r="D28" s="130"/>
      <c r="E28" s="131"/>
      <c r="F28" s="218"/>
      <c r="G28" s="311" t="e">
        <f t="shared" si="0"/>
        <v>#DIV/0!</v>
      </c>
    </row>
    <row r="29" spans="1:7" s="136" customFormat="1" ht="10.5">
      <c r="A29" s="130">
        <v>21</v>
      </c>
      <c r="B29" s="138"/>
      <c r="C29" s="138"/>
      <c r="D29" s="130"/>
      <c r="E29" s="131"/>
      <c r="F29" s="218"/>
      <c r="G29" s="311" t="e">
        <f t="shared" si="0"/>
        <v>#DIV/0!</v>
      </c>
    </row>
    <row r="30" spans="1:7" s="136" customFormat="1" ht="10.5">
      <c r="A30" s="130">
        <v>22</v>
      </c>
      <c r="B30" s="138"/>
      <c r="C30" s="138"/>
      <c r="D30" s="130"/>
      <c r="E30" s="131"/>
      <c r="F30" s="218"/>
      <c r="G30" s="311" t="e">
        <f t="shared" si="0"/>
        <v>#DIV/0!</v>
      </c>
    </row>
    <row r="31" spans="1:7" s="136" customFormat="1" ht="10.5">
      <c r="A31" s="130">
        <v>23</v>
      </c>
      <c r="B31" s="138"/>
      <c r="C31" s="138"/>
      <c r="D31" s="130"/>
      <c r="E31" s="131"/>
      <c r="F31" s="218"/>
      <c r="G31" s="311" t="e">
        <f t="shared" si="0"/>
        <v>#DIV/0!</v>
      </c>
    </row>
    <row r="32" spans="1:7" s="136" customFormat="1" ht="10.5">
      <c r="A32" s="130">
        <v>24</v>
      </c>
      <c r="B32" s="138"/>
      <c r="C32" s="138"/>
      <c r="D32" s="130"/>
      <c r="E32" s="131"/>
      <c r="F32" s="218"/>
      <c r="G32" s="311" t="e">
        <f t="shared" si="0"/>
        <v>#DIV/0!</v>
      </c>
    </row>
    <row r="33" spans="1:7" s="136" customFormat="1" ht="10.5">
      <c r="A33" s="130">
        <v>25</v>
      </c>
      <c r="B33" s="138"/>
      <c r="C33" s="138"/>
      <c r="D33" s="130"/>
      <c r="E33" s="131"/>
      <c r="F33" s="218"/>
      <c r="G33" s="311" t="e">
        <f t="shared" si="0"/>
        <v>#DIV/0!</v>
      </c>
    </row>
    <row r="34" spans="1:7" s="136" customFormat="1" ht="10.5">
      <c r="A34" s="130">
        <v>26</v>
      </c>
      <c r="B34" s="138"/>
      <c r="C34" s="138"/>
      <c r="D34" s="130"/>
      <c r="E34" s="131"/>
      <c r="F34" s="218"/>
      <c r="G34" s="311" t="e">
        <f t="shared" si="0"/>
        <v>#DIV/0!</v>
      </c>
    </row>
    <row r="35" spans="1:7" s="136" customFormat="1" ht="10.5">
      <c r="A35" s="130">
        <v>27</v>
      </c>
      <c r="B35" s="138"/>
      <c r="C35" s="138"/>
      <c r="D35" s="130"/>
      <c r="E35" s="131"/>
      <c r="F35" s="218"/>
      <c r="G35" s="311" t="e">
        <f t="shared" si="0"/>
        <v>#DIV/0!</v>
      </c>
    </row>
    <row r="36" spans="1:7" s="136" customFormat="1" ht="10.5">
      <c r="A36" s="130">
        <v>28</v>
      </c>
      <c r="B36" s="138"/>
      <c r="C36" s="138"/>
      <c r="D36" s="130"/>
      <c r="E36" s="131"/>
      <c r="F36" s="218"/>
      <c r="G36" s="311" t="e">
        <f t="shared" si="0"/>
        <v>#DIV/0!</v>
      </c>
    </row>
    <row r="37" spans="1:7" ht="10.5">
      <c r="A37" s="130">
        <v>29</v>
      </c>
      <c r="B37" s="138"/>
      <c r="C37" s="138"/>
      <c r="D37" s="130"/>
      <c r="E37" s="131"/>
      <c r="F37" s="218"/>
      <c r="G37" s="311" t="e">
        <f t="shared" si="0"/>
        <v>#DIV/0!</v>
      </c>
    </row>
    <row r="38" spans="1:7" ht="10.5">
      <c r="A38" s="130">
        <v>30</v>
      </c>
      <c r="B38" s="138"/>
      <c r="C38" s="138"/>
      <c r="D38" s="130"/>
      <c r="E38" s="131"/>
      <c r="F38" s="218"/>
      <c r="G38" s="311" t="e">
        <f t="shared" si="0"/>
        <v>#DIV/0!</v>
      </c>
    </row>
    <row r="39" spans="1:7" ht="10.5">
      <c r="A39" s="130">
        <v>31</v>
      </c>
      <c r="B39" s="138"/>
      <c r="C39" s="138"/>
      <c r="D39" s="130"/>
      <c r="E39" s="131"/>
      <c r="F39" s="218"/>
      <c r="G39" s="311" t="e">
        <f t="shared" si="0"/>
        <v>#DIV/0!</v>
      </c>
    </row>
    <row r="40" spans="1:7" ht="10.5">
      <c r="A40" s="130">
        <v>32</v>
      </c>
      <c r="B40" s="138"/>
      <c r="C40" s="138"/>
      <c r="D40" s="130"/>
      <c r="E40" s="131"/>
      <c r="F40" s="218"/>
      <c r="G40" s="311" t="e">
        <f t="shared" si="0"/>
        <v>#DIV/0!</v>
      </c>
    </row>
    <row r="41" spans="1:7" ht="10.5">
      <c r="A41" s="130">
        <v>33</v>
      </c>
      <c r="B41" s="138"/>
      <c r="C41" s="138"/>
      <c r="D41" s="130"/>
      <c r="E41" s="131"/>
      <c r="F41" s="218"/>
      <c r="G41" s="311" t="e">
        <f t="shared" si="0"/>
        <v>#DIV/0!</v>
      </c>
    </row>
    <row r="42" spans="1:7" ht="10.5">
      <c r="A42" s="130">
        <v>34</v>
      </c>
      <c r="B42" s="138"/>
      <c r="C42" s="138"/>
      <c r="D42" s="130"/>
      <c r="E42" s="131"/>
      <c r="F42" s="218"/>
      <c r="G42" s="311" t="e">
        <f t="shared" si="0"/>
        <v>#DIV/0!</v>
      </c>
    </row>
    <row r="43" spans="1:7" ht="10.5">
      <c r="A43" s="130">
        <v>35</v>
      </c>
      <c r="B43" s="138"/>
      <c r="C43" s="138"/>
      <c r="D43" s="130"/>
      <c r="E43" s="131"/>
      <c r="F43" s="218"/>
      <c r="G43" s="311" t="e">
        <f t="shared" si="0"/>
        <v>#DIV/0!</v>
      </c>
    </row>
    <row r="44" spans="1:7" ht="10.5">
      <c r="A44" s="130">
        <v>36</v>
      </c>
      <c r="B44" s="138"/>
      <c r="C44" s="138"/>
      <c r="D44" s="130"/>
      <c r="E44" s="131"/>
      <c r="F44" s="218"/>
      <c r="G44" s="311" t="e">
        <f t="shared" si="0"/>
        <v>#DIV/0!</v>
      </c>
    </row>
    <row r="45" spans="1:7" ht="10.5">
      <c r="A45" s="130">
        <v>37</v>
      </c>
      <c r="B45" s="138"/>
      <c r="C45" s="138"/>
      <c r="D45" s="130"/>
      <c r="E45" s="131"/>
      <c r="F45" s="218"/>
      <c r="G45" s="311" t="e">
        <f t="shared" si="0"/>
        <v>#DIV/0!</v>
      </c>
    </row>
    <row r="46" spans="1:7" ht="10.5">
      <c r="A46" s="130">
        <v>38</v>
      </c>
      <c r="B46" s="138"/>
      <c r="C46" s="138"/>
      <c r="D46" s="130"/>
      <c r="E46" s="131"/>
      <c r="F46" s="218"/>
      <c r="G46" s="311" t="e">
        <f t="shared" si="0"/>
        <v>#DIV/0!</v>
      </c>
    </row>
    <row r="47" spans="1:7" ht="10.5">
      <c r="A47" s="130">
        <v>39</v>
      </c>
      <c r="B47" s="138"/>
      <c r="C47" s="138"/>
      <c r="D47" s="130"/>
      <c r="E47" s="131"/>
      <c r="F47" s="218"/>
      <c r="G47" s="311" t="e">
        <f t="shared" si="0"/>
        <v>#DIV/0!</v>
      </c>
    </row>
    <row r="48" spans="1:7" ht="10.5">
      <c r="A48" s="130">
        <v>40</v>
      </c>
      <c r="B48" s="138"/>
      <c r="C48" s="138"/>
      <c r="D48" s="130"/>
      <c r="E48" s="131"/>
      <c r="F48" s="218"/>
      <c r="G48" s="311" t="e">
        <f t="shared" si="0"/>
        <v>#DIV/0!</v>
      </c>
    </row>
    <row r="49" spans="1:7" ht="10.5">
      <c r="A49" s="130">
        <v>41</v>
      </c>
      <c r="B49" s="138"/>
      <c r="C49" s="138"/>
      <c r="D49" s="130"/>
      <c r="E49" s="131"/>
      <c r="F49" s="218"/>
      <c r="G49" s="311" t="e">
        <f t="shared" si="0"/>
        <v>#DIV/0!</v>
      </c>
    </row>
    <row r="50" spans="1:7" ht="10.5">
      <c r="A50" s="130">
        <v>42</v>
      </c>
      <c r="B50" s="138"/>
      <c r="C50" s="138"/>
      <c r="D50" s="130"/>
      <c r="E50" s="131"/>
      <c r="F50" s="218"/>
      <c r="G50" s="311" t="e">
        <f t="shared" si="0"/>
        <v>#DIV/0!</v>
      </c>
    </row>
    <row r="51" spans="1:7" ht="10.5">
      <c r="A51" s="130">
        <v>43</v>
      </c>
      <c r="B51" s="138"/>
      <c r="C51" s="138"/>
      <c r="D51" s="130"/>
      <c r="E51" s="131"/>
      <c r="F51" s="218"/>
      <c r="G51" s="311" t="e">
        <f t="shared" si="0"/>
        <v>#DIV/0!</v>
      </c>
    </row>
    <row r="52" spans="1:7" ht="10.5">
      <c r="A52" s="130">
        <v>44</v>
      </c>
      <c r="B52" s="138"/>
      <c r="C52" s="138"/>
      <c r="D52" s="130"/>
      <c r="E52" s="131"/>
      <c r="F52" s="218"/>
      <c r="G52" s="311" t="e">
        <f t="shared" si="0"/>
        <v>#DIV/0!</v>
      </c>
    </row>
    <row r="53" spans="1:7" ht="10.5">
      <c r="A53" s="130">
        <v>45</v>
      </c>
      <c r="B53" s="138"/>
      <c r="C53" s="138"/>
      <c r="D53" s="130"/>
      <c r="E53" s="131"/>
      <c r="F53" s="218"/>
      <c r="G53" s="311" t="e">
        <f t="shared" si="0"/>
        <v>#DIV/0!</v>
      </c>
    </row>
    <row r="54" spans="1:7" ht="10.5">
      <c r="A54" s="130">
        <v>46</v>
      </c>
      <c r="B54" s="138"/>
      <c r="C54" s="138"/>
      <c r="D54" s="130"/>
      <c r="E54" s="131"/>
      <c r="F54" s="218"/>
      <c r="G54" s="311" t="e">
        <f t="shared" si="0"/>
        <v>#DIV/0!</v>
      </c>
    </row>
    <row r="55" spans="1:7" ht="10.5">
      <c r="A55" s="130">
        <v>47</v>
      </c>
      <c r="B55" s="138"/>
      <c r="C55" s="138"/>
      <c r="D55" s="130"/>
      <c r="E55" s="131"/>
      <c r="F55" s="218"/>
      <c r="G55" s="311" t="e">
        <f t="shared" si="0"/>
        <v>#DIV/0!</v>
      </c>
    </row>
    <row r="56" spans="1:7" ht="10.5">
      <c r="A56" s="130">
        <v>48</v>
      </c>
      <c r="B56" s="138"/>
      <c r="C56" s="138"/>
      <c r="D56" s="130"/>
      <c r="E56" s="131"/>
      <c r="F56" s="218"/>
      <c r="G56" s="311" t="e">
        <f t="shared" si="0"/>
        <v>#DIV/0!</v>
      </c>
    </row>
    <row r="57" spans="1:7" ht="10.5">
      <c r="A57" s="130">
        <v>49</v>
      </c>
      <c r="B57" s="138"/>
      <c r="C57" s="138"/>
      <c r="D57" s="130"/>
      <c r="E57" s="131"/>
      <c r="F57" s="218"/>
      <c r="G57" s="311" t="e">
        <f t="shared" si="0"/>
        <v>#DIV/0!</v>
      </c>
    </row>
    <row r="58" spans="1:7" ht="10.5">
      <c r="A58" s="130">
        <v>50</v>
      </c>
      <c r="B58" s="138"/>
      <c r="C58" s="138"/>
      <c r="D58" s="130"/>
      <c r="E58" s="131"/>
      <c r="F58" s="218"/>
      <c r="G58" s="311" t="e">
        <f t="shared" si="0"/>
        <v>#DIV/0!</v>
      </c>
    </row>
    <row r="59" spans="1:7" ht="10.5">
      <c r="A59" s="130">
        <v>51</v>
      </c>
      <c r="B59" s="138"/>
      <c r="C59" s="138"/>
      <c r="D59" s="130"/>
      <c r="E59" s="131"/>
      <c r="F59" s="218"/>
      <c r="G59" s="311" t="e">
        <f t="shared" si="0"/>
        <v>#DIV/0!</v>
      </c>
    </row>
    <row r="60" spans="1:7" ht="10.5">
      <c r="A60" s="130">
        <v>52</v>
      </c>
      <c r="B60" s="138"/>
      <c r="C60" s="138"/>
      <c r="D60" s="130"/>
      <c r="E60" s="131"/>
      <c r="F60" s="218"/>
      <c r="G60" s="311" t="e">
        <f t="shared" si="0"/>
        <v>#DIV/0!</v>
      </c>
    </row>
    <row r="61" spans="1:7" ht="10.5">
      <c r="A61" s="130">
        <v>53</v>
      </c>
      <c r="B61" s="138"/>
      <c r="C61" s="138"/>
      <c r="D61" s="130"/>
      <c r="E61" s="131"/>
      <c r="F61" s="218"/>
      <c r="G61" s="311" t="e">
        <f t="shared" si="0"/>
        <v>#DIV/0!</v>
      </c>
    </row>
    <row r="62" spans="1:7" ht="10.5">
      <c r="A62" s="130">
        <v>54</v>
      </c>
      <c r="B62" s="138"/>
      <c r="C62" s="138"/>
      <c r="D62" s="130"/>
      <c r="E62" s="131"/>
      <c r="F62" s="218"/>
      <c r="G62" s="311" t="e">
        <f t="shared" si="0"/>
        <v>#DIV/0!</v>
      </c>
    </row>
    <row r="63" spans="1:7" ht="10.5">
      <c r="A63" s="130">
        <v>55</v>
      </c>
      <c r="B63" s="138"/>
      <c r="C63" s="138"/>
      <c r="D63" s="130"/>
      <c r="E63" s="131"/>
      <c r="F63" s="218"/>
      <c r="G63" s="311" t="e">
        <f t="shared" si="0"/>
        <v>#DIV/0!</v>
      </c>
    </row>
    <row r="64" spans="1:7" ht="10.5">
      <c r="A64" s="130">
        <v>56</v>
      </c>
      <c r="B64" s="138"/>
      <c r="C64" s="138"/>
      <c r="D64" s="130"/>
      <c r="E64" s="131"/>
      <c r="F64" s="218"/>
      <c r="G64" s="311" t="e">
        <f t="shared" si="0"/>
        <v>#DIV/0!</v>
      </c>
    </row>
    <row r="65" spans="1:7" ht="10.5">
      <c r="A65" s="130">
        <v>57</v>
      </c>
      <c r="B65" s="138"/>
      <c r="C65" s="138"/>
      <c r="D65" s="130"/>
      <c r="E65" s="131"/>
      <c r="F65" s="218"/>
      <c r="G65" s="311" t="e">
        <f t="shared" si="0"/>
        <v>#DIV/0!</v>
      </c>
    </row>
    <row r="66" spans="1:7" ht="10.5">
      <c r="A66" s="130">
        <v>58</v>
      </c>
      <c r="B66" s="138"/>
      <c r="C66" s="138"/>
      <c r="D66" s="130"/>
      <c r="E66" s="131"/>
      <c r="F66" s="218"/>
      <c r="G66" s="311" t="e">
        <f t="shared" si="0"/>
        <v>#DIV/0!</v>
      </c>
    </row>
    <row r="67" spans="1:7" ht="10.5">
      <c r="A67" s="130">
        <v>59</v>
      </c>
      <c r="B67" s="138"/>
      <c r="C67" s="138"/>
      <c r="D67" s="130"/>
      <c r="E67" s="131"/>
      <c r="F67" s="218"/>
      <c r="G67" s="311" t="e">
        <f t="shared" si="0"/>
        <v>#DIV/0!</v>
      </c>
    </row>
    <row r="68" spans="1:7" ht="10.5">
      <c r="A68" s="130">
        <v>60</v>
      </c>
      <c r="B68" s="138"/>
      <c r="C68" s="138"/>
      <c r="D68" s="130"/>
      <c r="E68" s="131"/>
      <c r="F68" s="218"/>
      <c r="G68" s="311" t="e">
        <f t="shared" si="0"/>
        <v>#DIV/0!</v>
      </c>
    </row>
    <row r="69" spans="1:7" ht="10.5">
      <c r="A69" s="130">
        <v>61</v>
      </c>
      <c r="B69" s="138"/>
      <c r="C69" s="138"/>
      <c r="D69" s="130"/>
      <c r="E69" s="131"/>
      <c r="F69" s="218"/>
      <c r="G69" s="311" t="e">
        <f t="shared" si="0"/>
        <v>#DIV/0!</v>
      </c>
    </row>
    <row r="70" spans="1:7" ht="10.5">
      <c r="A70" s="130">
        <v>62</v>
      </c>
      <c r="B70" s="138"/>
      <c r="C70" s="138"/>
      <c r="D70" s="130"/>
      <c r="E70" s="131"/>
      <c r="F70" s="218"/>
      <c r="G70" s="311" t="e">
        <f t="shared" si="0"/>
        <v>#DIV/0!</v>
      </c>
    </row>
    <row r="71" spans="1:7" ht="10.5">
      <c r="A71" s="130">
        <v>63</v>
      </c>
      <c r="B71" s="138"/>
      <c r="C71" s="138"/>
      <c r="D71" s="130"/>
      <c r="E71" s="131"/>
      <c r="F71" s="218"/>
      <c r="G71" s="311" t="e">
        <f t="shared" si="0"/>
        <v>#DIV/0!</v>
      </c>
    </row>
    <row r="72" spans="1:7" ht="10.5">
      <c r="A72" s="130">
        <v>64</v>
      </c>
      <c r="B72" s="138"/>
      <c r="C72" s="138"/>
      <c r="D72" s="130"/>
      <c r="E72" s="131"/>
      <c r="F72" s="218"/>
      <c r="G72" s="311" t="e">
        <f t="shared" si="0"/>
        <v>#DIV/0!</v>
      </c>
    </row>
    <row r="73" spans="1:7" ht="10.5">
      <c r="A73" s="130">
        <v>65</v>
      </c>
      <c r="B73" s="138"/>
      <c r="C73" s="138"/>
      <c r="D73" s="130"/>
      <c r="E73" s="131"/>
      <c r="F73" s="218"/>
      <c r="G73" s="311" t="e">
        <f t="shared" si="0"/>
        <v>#DIV/0!</v>
      </c>
    </row>
    <row r="74" spans="1:7" ht="10.5">
      <c r="A74" s="130">
        <v>66</v>
      </c>
      <c r="B74" s="138"/>
      <c r="C74" s="138"/>
      <c r="D74" s="130"/>
      <c r="E74" s="131"/>
      <c r="F74" s="218"/>
      <c r="G74" s="311" t="e">
        <f t="shared" ref="G74:G108" si="1">(E74*F74)/(C74*D74)</f>
        <v>#DIV/0!</v>
      </c>
    </row>
    <row r="75" spans="1:7" ht="10.5">
      <c r="A75" s="130">
        <v>67</v>
      </c>
      <c r="B75" s="138"/>
      <c r="C75" s="138"/>
      <c r="D75" s="130"/>
      <c r="E75" s="131"/>
      <c r="F75" s="218"/>
      <c r="G75" s="311" t="e">
        <f t="shared" si="1"/>
        <v>#DIV/0!</v>
      </c>
    </row>
    <row r="76" spans="1:7" ht="10.5">
      <c r="A76" s="130">
        <v>68</v>
      </c>
      <c r="B76" s="138"/>
      <c r="C76" s="138"/>
      <c r="D76" s="130"/>
      <c r="E76" s="131"/>
      <c r="F76" s="218"/>
      <c r="G76" s="311" t="e">
        <f t="shared" si="1"/>
        <v>#DIV/0!</v>
      </c>
    </row>
    <row r="77" spans="1:7" ht="10.5">
      <c r="A77" s="130">
        <v>69</v>
      </c>
      <c r="B77" s="138"/>
      <c r="C77" s="138"/>
      <c r="D77" s="130"/>
      <c r="E77" s="131"/>
      <c r="F77" s="218"/>
      <c r="G77" s="311" t="e">
        <f t="shared" si="1"/>
        <v>#DIV/0!</v>
      </c>
    </row>
    <row r="78" spans="1:7" ht="10.5">
      <c r="A78" s="130">
        <v>70</v>
      </c>
      <c r="B78" s="138"/>
      <c r="C78" s="138"/>
      <c r="D78" s="130"/>
      <c r="E78" s="131"/>
      <c r="F78" s="218"/>
      <c r="G78" s="311" t="e">
        <f t="shared" si="1"/>
        <v>#DIV/0!</v>
      </c>
    </row>
    <row r="79" spans="1:7" ht="10.5">
      <c r="A79" s="130">
        <v>71</v>
      </c>
      <c r="B79" s="138"/>
      <c r="C79" s="138"/>
      <c r="D79" s="130"/>
      <c r="E79" s="131"/>
      <c r="F79" s="218"/>
      <c r="G79" s="311" t="e">
        <f t="shared" si="1"/>
        <v>#DIV/0!</v>
      </c>
    </row>
    <row r="80" spans="1:7" ht="10.5">
      <c r="A80" s="130">
        <v>72</v>
      </c>
      <c r="B80" s="138"/>
      <c r="C80" s="138"/>
      <c r="D80" s="130"/>
      <c r="E80" s="131"/>
      <c r="F80" s="218"/>
      <c r="G80" s="311" t="e">
        <f t="shared" si="1"/>
        <v>#DIV/0!</v>
      </c>
    </row>
    <row r="81" spans="1:7" ht="10.5">
      <c r="A81" s="130">
        <v>73</v>
      </c>
      <c r="B81" s="138"/>
      <c r="C81" s="138"/>
      <c r="D81" s="130"/>
      <c r="E81" s="131"/>
      <c r="F81" s="218"/>
      <c r="G81" s="311" t="e">
        <f t="shared" si="1"/>
        <v>#DIV/0!</v>
      </c>
    </row>
    <row r="82" spans="1:7" ht="10.5">
      <c r="A82" s="130">
        <v>74</v>
      </c>
      <c r="B82" s="138"/>
      <c r="C82" s="138"/>
      <c r="D82" s="130"/>
      <c r="E82" s="131"/>
      <c r="F82" s="218"/>
      <c r="G82" s="311" t="e">
        <f t="shared" si="1"/>
        <v>#DIV/0!</v>
      </c>
    </row>
    <row r="83" spans="1:7" ht="10.5">
      <c r="A83" s="130">
        <v>75</v>
      </c>
      <c r="B83" s="138"/>
      <c r="C83" s="138"/>
      <c r="D83" s="130"/>
      <c r="E83" s="131"/>
      <c r="F83" s="218"/>
      <c r="G83" s="311" t="e">
        <f t="shared" si="1"/>
        <v>#DIV/0!</v>
      </c>
    </row>
    <row r="84" spans="1:7" ht="10.5">
      <c r="A84" s="130">
        <v>76</v>
      </c>
      <c r="B84" s="138"/>
      <c r="C84" s="138"/>
      <c r="D84" s="130"/>
      <c r="E84" s="131"/>
      <c r="F84" s="218"/>
      <c r="G84" s="311" t="e">
        <f t="shared" si="1"/>
        <v>#DIV/0!</v>
      </c>
    </row>
    <row r="85" spans="1:7" ht="10.5">
      <c r="A85" s="130">
        <v>77</v>
      </c>
      <c r="B85" s="138"/>
      <c r="C85" s="138"/>
      <c r="D85" s="130"/>
      <c r="E85" s="131"/>
      <c r="F85" s="218"/>
      <c r="G85" s="311" t="e">
        <f t="shared" si="1"/>
        <v>#DIV/0!</v>
      </c>
    </row>
    <row r="86" spans="1:7" ht="10.5">
      <c r="A86" s="130">
        <v>78</v>
      </c>
      <c r="B86" s="138"/>
      <c r="C86" s="138"/>
      <c r="D86" s="130"/>
      <c r="E86" s="131"/>
      <c r="F86" s="218"/>
      <c r="G86" s="311" t="e">
        <f t="shared" si="1"/>
        <v>#DIV/0!</v>
      </c>
    </row>
    <row r="87" spans="1:7" ht="10.5">
      <c r="A87" s="130">
        <v>79</v>
      </c>
      <c r="B87" s="138"/>
      <c r="C87" s="138"/>
      <c r="D87" s="130"/>
      <c r="E87" s="131"/>
      <c r="F87" s="218"/>
      <c r="G87" s="311" t="e">
        <f t="shared" si="1"/>
        <v>#DIV/0!</v>
      </c>
    </row>
    <row r="88" spans="1:7" ht="10.5">
      <c r="A88" s="130">
        <v>80</v>
      </c>
      <c r="B88" s="138"/>
      <c r="C88" s="138"/>
      <c r="D88" s="130"/>
      <c r="E88" s="131"/>
      <c r="F88" s="218"/>
      <c r="G88" s="311" t="e">
        <f t="shared" si="1"/>
        <v>#DIV/0!</v>
      </c>
    </row>
    <row r="89" spans="1:7" ht="10.5">
      <c r="A89" s="130">
        <v>81</v>
      </c>
      <c r="B89" s="138"/>
      <c r="C89" s="138"/>
      <c r="D89" s="130"/>
      <c r="E89" s="131"/>
      <c r="F89" s="218"/>
      <c r="G89" s="311" t="e">
        <f t="shared" si="1"/>
        <v>#DIV/0!</v>
      </c>
    </row>
    <row r="90" spans="1:7" ht="10.5">
      <c r="A90" s="130">
        <v>82</v>
      </c>
      <c r="B90" s="138"/>
      <c r="C90" s="138"/>
      <c r="D90" s="130"/>
      <c r="E90" s="131"/>
      <c r="F90" s="218"/>
      <c r="G90" s="311" t="e">
        <f t="shared" si="1"/>
        <v>#DIV/0!</v>
      </c>
    </row>
    <row r="91" spans="1:7" ht="10.5">
      <c r="A91" s="130">
        <v>83</v>
      </c>
      <c r="B91" s="138"/>
      <c r="C91" s="138"/>
      <c r="D91" s="130"/>
      <c r="E91" s="131"/>
      <c r="F91" s="218"/>
      <c r="G91" s="311" t="e">
        <f t="shared" si="1"/>
        <v>#DIV/0!</v>
      </c>
    </row>
    <row r="92" spans="1:7" ht="10.5">
      <c r="A92" s="130">
        <v>84</v>
      </c>
      <c r="B92" s="138"/>
      <c r="C92" s="138"/>
      <c r="D92" s="130"/>
      <c r="E92" s="131"/>
      <c r="F92" s="218"/>
      <c r="G92" s="311" t="e">
        <f t="shared" si="1"/>
        <v>#DIV/0!</v>
      </c>
    </row>
    <row r="93" spans="1:7" ht="10.5">
      <c r="A93" s="130">
        <v>85</v>
      </c>
      <c r="B93" s="138"/>
      <c r="C93" s="138"/>
      <c r="D93" s="130"/>
      <c r="E93" s="131"/>
      <c r="F93" s="218"/>
      <c r="G93" s="311" t="e">
        <f t="shared" si="1"/>
        <v>#DIV/0!</v>
      </c>
    </row>
    <row r="94" spans="1:7" ht="10.5">
      <c r="A94" s="130">
        <v>86</v>
      </c>
      <c r="B94" s="138"/>
      <c r="C94" s="138"/>
      <c r="D94" s="130"/>
      <c r="E94" s="131"/>
      <c r="F94" s="218"/>
      <c r="G94" s="311" t="e">
        <f t="shared" si="1"/>
        <v>#DIV/0!</v>
      </c>
    </row>
    <row r="95" spans="1:7" ht="10.5">
      <c r="A95" s="130">
        <v>87</v>
      </c>
      <c r="B95" s="138"/>
      <c r="C95" s="138"/>
      <c r="D95" s="130"/>
      <c r="E95" s="131"/>
      <c r="F95" s="218"/>
      <c r="G95" s="311" t="e">
        <f t="shared" si="1"/>
        <v>#DIV/0!</v>
      </c>
    </row>
    <row r="96" spans="1:7" ht="10.5">
      <c r="A96" s="130">
        <v>88</v>
      </c>
      <c r="B96" s="138"/>
      <c r="C96" s="138"/>
      <c r="D96" s="130"/>
      <c r="E96" s="131"/>
      <c r="F96" s="218"/>
      <c r="G96" s="311" t="e">
        <f t="shared" si="1"/>
        <v>#DIV/0!</v>
      </c>
    </row>
    <row r="97" spans="1:7" ht="10.5">
      <c r="A97" s="130">
        <v>89</v>
      </c>
      <c r="B97" s="138"/>
      <c r="C97" s="138"/>
      <c r="D97" s="130"/>
      <c r="E97" s="131"/>
      <c r="F97" s="218"/>
      <c r="G97" s="311" t="e">
        <f t="shared" si="1"/>
        <v>#DIV/0!</v>
      </c>
    </row>
    <row r="98" spans="1:7" ht="10.5">
      <c r="A98" s="130">
        <v>90</v>
      </c>
      <c r="B98" s="138"/>
      <c r="C98" s="138"/>
      <c r="D98" s="130"/>
      <c r="E98" s="131"/>
      <c r="F98" s="218"/>
      <c r="G98" s="311" t="e">
        <f t="shared" si="1"/>
        <v>#DIV/0!</v>
      </c>
    </row>
    <row r="99" spans="1:7" ht="10.5">
      <c r="A99" s="130">
        <v>91</v>
      </c>
      <c r="B99" s="138"/>
      <c r="C99" s="138"/>
      <c r="D99" s="130"/>
      <c r="E99" s="131"/>
      <c r="F99" s="218"/>
      <c r="G99" s="311" t="e">
        <f t="shared" si="1"/>
        <v>#DIV/0!</v>
      </c>
    </row>
    <row r="100" spans="1:7" ht="10.5">
      <c r="A100" s="130">
        <v>92</v>
      </c>
      <c r="B100" s="138"/>
      <c r="C100" s="138"/>
      <c r="D100" s="130"/>
      <c r="E100" s="131"/>
      <c r="F100" s="218"/>
      <c r="G100" s="311" t="e">
        <f t="shared" si="1"/>
        <v>#DIV/0!</v>
      </c>
    </row>
    <row r="101" spans="1:7" ht="10.5">
      <c r="A101" s="130">
        <v>93</v>
      </c>
      <c r="B101" s="138"/>
      <c r="C101" s="138"/>
      <c r="D101" s="130"/>
      <c r="E101" s="131"/>
      <c r="F101" s="218"/>
      <c r="G101" s="311" t="e">
        <f t="shared" si="1"/>
        <v>#DIV/0!</v>
      </c>
    </row>
    <row r="102" spans="1:7" ht="10.5">
      <c r="A102" s="130">
        <v>94</v>
      </c>
      <c r="B102" s="138"/>
      <c r="C102" s="138"/>
      <c r="D102" s="130"/>
      <c r="E102" s="131"/>
      <c r="F102" s="218"/>
      <c r="G102" s="311" t="e">
        <f t="shared" si="1"/>
        <v>#DIV/0!</v>
      </c>
    </row>
    <row r="103" spans="1:7" ht="10.5">
      <c r="A103" s="130">
        <v>95</v>
      </c>
      <c r="B103" s="138"/>
      <c r="C103" s="138"/>
      <c r="D103" s="130"/>
      <c r="E103" s="131"/>
      <c r="F103" s="218"/>
      <c r="G103" s="311" t="e">
        <f t="shared" si="1"/>
        <v>#DIV/0!</v>
      </c>
    </row>
    <row r="104" spans="1:7" ht="10.5">
      <c r="A104" s="130">
        <v>96</v>
      </c>
      <c r="B104" s="138"/>
      <c r="C104" s="138"/>
      <c r="D104" s="130"/>
      <c r="E104" s="131"/>
      <c r="F104" s="218"/>
      <c r="G104" s="311" t="e">
        <f t="shared" si="1"/>
        <v>#DIV/0!</v>
      </c>
    </row>
    <row r="105" spans="1:7" ht="10.5">
      <c r="A105" s="130">
        <v>97</v>
      </c>
      <c r="B105" s="138"/>
      <c r="C105" s="138"/>
      <c r="D105" s="130"/>
      <c r="E105" s="131"/>
      <c r="F105" s="218"/>
      <c r="G105" s="311" t="e">
        <f t="shared" si="1"/>
        <v>#DIV/0!</v>
      </c>
    </row>
    <row r="106" spans="1:7" ht="10.5">
      <c r="A106" s="130">
        <v>98</v>
      </c>
      <c r="B106" s="138"/>
      <c r="C106" s="138"/>
      <c r="D106" s="130"/>
      <c r="E106" s="131"/>
      <c r="F106" s="218"/>
      <c r="G106" s="311" t="e">
        <f t="shared" si="1"/>
        <v>#DIV/0!</v>
      </c>
    </row>
    <row r="107" spans="1:7" ht="10.5">
      <c r="A107" s="130">
        <v>99</v>
      </c>
      <c r="B107" s="138"/>
      <c r="C107" s="138"/>
      <c r="D107" s="130"/>
      <c r="E107" s="131"/>
      <c r="F107" s="218"/>
      <c r="G107" s="311" t="e">
        <f t="shared" si="1"/>
        <v>#DIV/0!</v>
      </c>
    </row>
    <row r="108" spans="1:7" ht="10.5">
      <c r="A108" s="130">
        <v>100</v>
      </c>
      <c r="B108" s="138"/>
      <c r="C108" s="138"/>
      <c r="D108" s="130"/>
      <c r="E108" s="131"/>
      <c r="F108" s="218"/>
      <c r="G108" s="311" t="e">
        <f t="shared" si="1"/>
        <v>#DIV/0!</v>
      </c>
    </row>
  </sheetData>
  <mergeCells count="10">
    <mergeCell ref="A2:G2"/>
    <mergeCell ref="A3:G3"/>
    <mergeCell ref="D6:D8"/>
    <mergeCell ref="E6:E8"/>
    <mergeCell ref="F6:F8"/>
    <mergeCell ref="C5:D5"/>
    <mergeCell ref="E5:F5"/>
    <mergeCell ref="A5:A8"/>
    <mergeCell ref="B5:B8"/>
    <mergeCell ref="G5:G8"/>
  </mergeCells>
  <pageMargins left="0.51181102362204722" right="0.51181102362204722" top="0.78740157480314965" bottom="0.78740157480314965" header="0.31496062992125984" footer="0.31496062992125984"/>
  <pageSetup paperSize="9" scale="76" fitToHeight="2" orientation="landscape" horizontalDpi="4294967293" verticalDpi="4294967293" r:id="rId1"/>
  <headerFooter>
    <oddFooter xml:space="preserve">&amp;LRelatório Trimestral de Prestação de Contas do Contrato de Gestão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2:I45"/>
  <sheetViews>
    <sheetView showGridLines="0" workbookViewId="0">
      <selection activeCell="D51" sqref="D51"/>
    </sheetView>
  </sheetViews>
  <sheetFormatPr defaultRowHeight="12.75"/>
  <cols>
    <col min="1" max="1" width="9.140625" style="85"/>
    <col min="2" max="2" width="30.42578125" style="85" customWidth="1"/>
    <col min="3" max="3" width="28.28515625" style="85" customWidth="1"/>
    <col min="4" max="4" width="10.7109375" style="85" customWidth="1"/>
    <col min="5" max="5" width="20.85546875" style="85" customWidth="1"/>
    <col min="6" max="6" width="18.85546875" style="85" customWidth="1"/>
    <col min="7" max="7" width="10.140625" style="85" customWidth="1"/>
    <col min="8" max="16384" width="9.140625" style="85"/>
  </cols>
  <sheetData>
    <row r="2" spans="1:9">
      <c r="A2" s="433"/>
      <c r="B2" s="433"/>
      <c r="C2" s="433"/>
      <c r="D2" s="433"/>
      <c r="E2" s="433"/>
      <c r="F2" s="433"/>
      <c r="G2" s="433"/>
      <c r="H2" s="86"/>
    </row>
    <row r="3" spans="1:9" ht="13.5" thickBot="1"/>
    <row r="4" spans="1:9" ht="21.75" customHeight="1">
      <c r="A4" s="434" t="s">
        <v>0</v>
      </c>
      <c r="B4" s="434"/>
      <c r="C4" s="434"/>
      <c r="D4" s="434"/>
      <c r="E4" s="434"/>
      <c r="F4" s="434"/>
      <c r="G4" s="434"/>
    </row>
    <row r="5" spans="1:9" ht="21.75" customHeight="1" thickBot="1">
      <c r="A5" s="435" t="s">
        <v>350</v>
      </c>
      <c r="B5" s="435"/>
      <c r="C5" s="435"/>
      <c r="D5" s="435"/>
      <c r="E5" s="435"/>
      <c r="F5" s="435"/>
      <c r="G5" s="435"/>
    </row>
    <row r="6" spans="1:9" ht="13.5" thickBot="1"/>
    <row r="7" spans="1:9" ht="31.5" customHeight="1" thickBot="1">
      <c r="A7" s="111" t="s">
        <v>233</v>
      </c>
      <c r="B7" s="111" t="s">
        <v>234</v>
      </c>
      <c r="C7" s="111"/>
      <c r="D7" s="111"/>
      <c r="E7" s="111"/>
      <c r="F7" s="111"/>
      <c r="G7" s="105" t="s">
        <v>235</v>
      </c>
      <c r="H7" s="110"/>
      <c r="I7" s="110"/>
    </row>
    <row r="8" spans="1:9" ht="13.5" customHeight="1">
      <c r="A8" s="97"/>
      <c r="B8" s="120"/>
      <c r="C8" s="118"/>
      <c r="D8" s="118"/>
      <c r="E8" s="118"/>
      <c r="F8" s="118"/>
      <c r="G8" s="118"/>
      <c r="H8" s="110"/>
      <c r="I8" s="110"/>
    </row>
    <row r="9" spans="1:9" ht="13.5" customHeight="1">
      <c r="A9" s="119" t="s">
        <v>64</v>
      </c>
      <c r="B9" s="109" t="s">
        <v>236</v>
      </c>
      <c r="C9" s="118"/>
      <c r="D9" s="118"/>
      <c r="E9" s="118"/>
      <c r="F9" s="118"/>
      <c r="G9" s="118"/>
      <c r="H9" s="110"/>
      <c r="I9" s="110"/>
    </row>
    <row r="10" spans="1:9" s="99" customFormat="1" ht="17.25" customHeight="1">
      <c r="A10" s="99" t="s">
        <v>66</v>
      </c>
      <c r="B10" s="99" t="s">
        <v>237</v>
      </c>
      <c r="C10" s="100"/>
      <c r="D10" s="100"/>
      <c r="E10" s="100"/>
      <c r="F10" s="100"/>
      <c r="G10" s="100">
        <f>SUM(C10:E10)</f>
        <v>0</v>
      </c>
    </row>
    <row r="11" spans="1:9" s="99" customFormat="1" ht="17.25" customHeight="1">
      <c r="A11" s="99" t="s">
        <v>67</v>
      </c>
      <c r="B11" s="99" t="s">
        <v>238</v>
      </c>
      <c r="C11" s="100"/>
      <c r="D11" s="100"/>
      <c r="E11" s="100"/>
      <c r="F11" s="100"/>
      <c r="G11" s="100">
        <f>SUM(C11:E11)</f>
        <v>0</v>
      </c>
    </row>
    <row r="12" spans="1:9" s="99" customFormat="1" ht="17.25" customHeight="1">
      <c r="A12" s="99" t="s">
        <v>68</v>
      </c>
      <c r="B12" s="99" t="s">
        <v>239</v>
      </c>
      <c r="C12" s="100"/>
      <c r="D12" s="100"/>
      <c r="E12" s="100"/>
      <c r="F12" s="100"/>
      <c r="G12" s="100">
        <f>SUM(C12:E12)</f>
        <v>0</v>
      </c>
    </row>
    <row r="13" spans="1:9" s="99" customFormat="1" ht="17.25" customHeight="1">
      <c r="C13" s="100"/>
      <c r="D13" s="100"/>
      <c r="E13" s="100"/>
      <c r="F13" s="100"/>
      <c r="G13" s="100"/>
    </row>
    <row r="14" spans="1:9" s="99" customFormat="1" ht="17.25" customHeight="1" thickBot="1">
      <c r="A14" s="103"/>
      <c r="B14" s="102"/>
      <c r="C14" s="101"/>
      <c r="D14" s="436" t="s">
        <v>116</v>
      </c>
      <c r="E14" s="436"/>
      <c r="F14" s="101"/>
      <c r="G14" s="117">
        <f>SUM(G10:G12)</f>
        <v>0</v>
      </c>
    </row>
    <row r="15" spans="1:9" s="99" customFormat="1" ht="17.25" customHeight="1" thickBot="1">
      <c r="A15" s="116"/>
      <c r="B15" s="116"/>
      <c r="C15" s="115"/>
      <c r="D15" s="437" t="s">
        <v>240</v>
      </c>
      <c r="E15" s="437"/>
      <c r="F15" s="115"/>
      <c r="G15" s="115">
        <f>SUM(G13:G14)</f>
        <v>0</v>
      </c>
    </row>
    <row r="16" spans="1:9" s="99" customFormat="1" ht="17.25" customHeight="1" thickBot="1">
      <c r="B16" s="114"/>
      <c r="C16" s="112"/>
      <c r="D16" s="113"/>
      <c r="E16" s="113"/>
      <c r="F16" s="112"/>
      <c r="G16" s="100"/>
    </row>
    <row r="17" spans="1:9" ht="31.5" customHeight="1" thickBot="1">
      <c r="A17" s="111" t="s">
        <v>241</v>
      </c>
      <c r="B17" s="111" t="s">
        <v>302</v>
      </c>
      <c r="C17" s="111"/>
      <c r="D17" s="111"/>
      <c r="E17" s="111"/>
      <c r="F17" s="111"/>
      <c r="G17" s="111"/>
      <c r="H17" s="110"/>
      <c r="I17" s="110"/>
    </row>
    <row r="18" spans="1:9" s="99" customFormat="1" ht="17.25" customHeight="1" thickBot="1">
      <c r="C18" s="100"/>
      <c r="D18" s="100"/>
      <c r="E18" s="100"/>
      <c r="F18" s="100"/>
      <c r="G18" s="100"/>
    </row>
    <row r="19" spans="1:9" s="99" customFormat="1" ht="31.5" customHeight="1" thickBot="1">
      <c r="A19" s="109"/>
      <c r="B19" s="108" t="s">
        <v>242</v>
      </c>
      <c r="C19" s="106" t="s">
        <v>243</v>
      </c>
      <c r="D19" s="107" t="s">
        <v>244</v>
      </c>
      <c r="E19" s="106" t="s">
        <v>245</v>
      </c>
      <c r="F19" s="106" t="s">
        <v>246</v>
      </c>
      <c r="G19" s="105" t="s">
        <v>235</v>
      </c>
    </row>
    <row r="20" spans="1:9" s="99" customFormat="1" ht="17.25" customHeight="1">
      <c r="A20" s="99" t="s">
        <v>103</v>
      </c>
      <c r="C20" s="100"/>
      <c r="D20" s="100"/>
      <c r="E20" s="100"/>
      <c r="F20" s="104"/>
      <c r="G20" s="100">
        <f t="shared" ref="G20:G42" si="0">SUM(C20:E20)</f>
        <v>0</v>
      </c>
    </row>
    <row r="21" spans="1:9" s="99" customFormat="1" ht="17.25" customHeight="1">
      <c r="A21" s="99" t="s">
        <v>80</v>
      </c>
      <c r="C21" s="100"/>
      <c r="D21" s="100"/>
      <c r="E21" s="100"/>
      <c r="F21" s="104"/>
      <c r="G21" s="100">
        <f t="shared" si="0"/>
        <v>0</v>
      </c>
    </row>
    <row r="22" spans="1:9" s="99" customFormat="1" ht="17.25" customHeight="1">
      <c r="A22" s="99" t="s">
        <v>83</v>
      </c>
      <c r="C22" s="100"/>
      <c r="D22" s="100"/>
      <c r="E22" s="100"/>
      <c r="F22" s="104"/>
      <c r="G22" s="100">
        <f t="shared" si="0"/>
        <v>0</v>
      </c>
    </row>
    <row r="23" spans="1:9" s="99" customFormat="1" ht="17.25" customHeight="1">
      <c r="A23" s="99" t="s">
        <v>86</v>
      </c>
      <c r="C23" s="100"/>
      <c r="D23" s="100"/>
      <c r="E23" s="100"/>
      <c r="F23" s="104"/>
      <c r="G23" s="100">
        <f t="shared" si="0"/>
        <v>0</v>
      </c>
    </row>
    <row r="24" spans="1:9" s="99" customFormat="1" ht="17.25" customHeight="1">
      <c r="A24" s="99" t="s">
        <v>88</v>
      </c>
      <c r="C24" s="100"/>
      <c r="D24" s="100"/>
      <c r="E24" s="100"/>
      <c r="F24" s="104"/>
      <c r="G24" s="100">
        <f t="shared" si="0"/>
        <v>0</v>
      </c>
    </row>
    <row r="25" spans="1:9" s="99" customFormat="1" ht="17.25" customHeight="1">
      <c r="A25" s="99" t="s">
        <v>247</v>
      </c>
      <c r="C25" s="100"/>
      <c r="D25" s="100"/>
      <c r="E25" s="100"/>
      <c r="F25" s="104"/>
      <c r="G25" s="100">
        <f t="shared" si="0"/>
        <v>0</v>
      </c>
    </row>
    <row r="26" spans="1:9" s="99" customFormat="1" ht="17.25" customHeight="1">
      <c r="A26" s="99" t="s">
        <v>248</v>
      </c>
      <c r="C26" s="100"/>
      <c r="D26" s="100"/>
      <c r="E26" s="100"/>
      <c r="F26" s="104"/>
      <c r="G26" s="100">
        <f t="shared" si="0"/>
        <v>0</v>
      </c>
    </row>
    <row r="27" spans="1:9" s="99" customFormat="1" ht="17.25" customHeight="1">
      <c r="A27" s="99" t="s">
        <v>249</v>
      </c>
      <c r="C27" s="100"/>
      <c r="D27" s="100"/>
      <c r="E27" s="100"/>
      <c r="F27" s="104"/>
      <c r="G27" s="100">
        <f t="shared" si="0"/>
        <v>0</v>
      </c>
    </row>
    <row r="28" spans="1:9" s="99" customFormat="1" ht="17.25" customHeight="1">
      <c r="A28" s="99" t="s">
        <v>250</v>
      </c>
      <c r="C28" s="100"/>
      <c r="D28" s="100"/>
      <c r="E28" s="100"/>
      <c r="F28" s="104"/>
      <c r="G28" s="100">
        <f t="shared" si="0"/>
        <v>0</v>
      </c>
    </row>
    <row r="29" spans="1:9" s="99" customFormat="1" ht="17.25" customHeight="1">
      <c r="A29" s="99" t="s">
        <v>251</v>
      </c>
      <c r="C29" s="100"/>
      <c r="D29" s="100"/>
      <c r="E29" s="100"/>
      <c r="F29" s="104"/>
      <c r="G29" s="100">
        <f t="shared" si="0"/>
        <v>0</v>
      </c>
    </row>
    <row r="30" spans="1:9" s="99" customFormat="1" ht="17.25" customHeight="1">
      <c r="A30" s="99" t="s">
        <v>252</v>
      </c>
      <c r="C30" s="100"/>
      <c r="D30" s="100"/>
      <c r="E30" s="100"/>
      <c r="F30" s="104"/>
      <c r="G30" s="100">
        <f t="shared" si="0"/>
        <v>0</v>
      </c>
    </row>
    <row r="31" spans="1:9" s="99" customFormat="1" ht="17.25" customHeight="1">
      <c r="A31" s="99" t="s">
        <v>253</v>
      </c>
      <c r="C31" s="100"/>
      <c r="D31" s="100"/>
      <c r="E31" s="100"/>
      <c r="F31" s="104"/>
      <c r="G31" s="100">
        <f t="shared" si="0"/>
        <v>0</v>
      </c>
    </row>
    <row r="32" spans="1:9" s="99" customFormat="1" ht="16.5" customHeight="1">
      <c r="A32" s="99" t="s">
        <v>254</v>
      </c>
      <c r="C32" s="100"/>
      <c r="D32" s="100"/>
      <c r="E32" s="100"/>
      <c r="F32" s="104"/>
      <c r="G32" s="100">
        <f t="shared" si="0"/>
        <v>0</v>
      </c>
    </row>
    <row r="33" spans="1:7" s="99" customFormat="1" ht="16.5" customHeight="1">
      <c r="A33" s="99" t="s">
        <v>255</v>
      </c>
      <c r="C33" s="100"/>
      <c r="D33" s="100"/>
      <c r="E33" s="100"/>
      <c r="F33" s="104"/>
      <c r="G33" s="100">
        <f t="shared" si="0"/>
        <v>0</v>
      </c>
    </row>
    <row r="34" spans="1:7" s="99" customFormat="1" ht="16.5" customHeight="1">
      <c r="A34" s="99" t="s">
        <v>256</v>
      </c>
      <c r="C34" s="100"/>
      <c r="D34" s="100"/>
      <c r="E34" s="100"/>
      <c r="F34" s="104"/>
      <c r="G34" s="100">
        <f t="shared" si="0"/>
        <v>0</v>
      </c>
    </row>
    <row r="35" spans="1:7" s="99" customFormat="1" ht="16.5" customHeight="1">
      <c r="A35" s="99" t="s">
        <v>257</v>
      </c>
      <c r="C35" s="100"/>
      <c r="D35" s="100"/>
      <c r="E35" s="100"/>
      <c r="F35" s="104"/>
      <c r="G35" s="100">
        <f t="shared" si="0"/>
        <v>0</v>
      </c>
    </row>
    <row r="36" spans="1:7" s="99" customFormat="1" ht="16.5" customHeight="1">
      <c r="A36" s="99" t="s">
        <v>258</v>
      </c>
      <c r="C36" s="100"/>
      <c r="D36" s="100"/>
      <c r="E36" s="100"/>
      <c r="F36" s="104"/>
      <c r="G36" s="100">
        <f t="shared" si="0"/>
        <v>0</v>
      </c>
    </row>
    <row r="37" spans="1:7" s="99" customFormat="1" ht="16.5" customHeight="1">
      <c r="A37" s="99" t="s">
        <v>259</v>
      </c>
      <c r="C37" s="100"/>
      <c r="D37" s="100"/>
      <c r="E37" s="100"/>
      <c r="F37" s="104"/>
      <c r="G37" s="100">
        <f t="shared" si="0"/>
        <v>0</v>
      </c>
    </row>
    <row r="38" spans="1:7" s="99" customFormat="1" ht="16.5" customHeight="1">
      <c r="A38" s="99" t="s">
        <v>260</v>
      </c>
      <c r="C38" s="100"/>
      <c r="D38" s="100"/>
      <c r="E38" s="100"/>
      <c r="F38" s="104"/>
      <c r="G38" s="100">
        <f t="shared" si="0"/>
        <v>0</v>
      </c>
    </row>
    <row r="39" spans="1:7" s="99" customFormat="1" ht="16.5" customHeight="1">
      <c r="A39" s="99" t="s">
        <v>261</v>
      </c>
      <c r="C39" s="100"/>
      <c r="D39" s="100"/>
      <c r="E39" s="100"/>
      <c r="F39" s="104"/>
      <c r="G39" s="100">
        <f t="shared" si="0"/>
        <v>0</v>
      </c>
    </row>
    <row r="40" spans="1:7" s="99" customFormat="1" ht="16.5" customHeight="1">
      <c r="A40" s="99" t="s">
        <v>262</v>
      </c>
      <c r="C40" s="100"/>
      <c r="D40" s="100"/>
      <c r="E40" s="100"/>
      <c r="F40" s="104"/>
      <c r="G40" s="100">
        <f t="shared" si="0"/>
        <v>0</v>
      </c>
    </row>
    <row r="41" spans="1:7" s="99" customFormat="1" ht="16.5" customHeight="1">
      <c r="A41" s="99" t="s">
        <v>263</v>
      </c>
      <c r="C41" s="100"/>
      <c r="D41" s="100"/>
      <c r="E41" s="100"/>
      <c r="F41" s="104"/>
      <c r="G41" s="100">
        <f t="shared" si="0"/>
        <v>0</v>
      </c>
    </row>
    <row r="42" spans="1:7" s="99" customFormat="1" ht="16.5" customHeight="1">
      <c r="A42" s="99" t="s">
        <v>264</v>
      </c>
      <c r="C42" s="100"/>
      <c r="D42" s="100"/>
      <c r="E42" s="100"/>
      <c r="F42" s="100"/>
      <c r="G42" s="100">
        <f t="shared" si="0"/>
        <v>0</v>
      </c>
    </row>
    <row r="43" spans="1:7" s="99" customFormat="1" ht="16.5" customHeight="1">
      <c r="C43" s="100"/>
      <c r="D43" s="100"/>
      <c r="E43" s="100"/>
      <c r="F43" s="100"/>
      <c r="G43" s="100"/>
    </row>
    <row r="44" spans="1:7" s="99" customFormat="1" ht="16.5" customHeight="1">
      <c r="A44" s="103"/>
      <c r="B44" s="102"/>
      <c r="C44" s="101"/>
      <c r="D44" s="432" t="s">
        <v>265</v>
      </c>
      <c r="E44" s="432"/>
      <c r="F44" s="102"/>
      <c r="G44" s="101">
        <f>SUM(G20:G43)</f>
        <v>0</v>
      </c>
    </row>
    <row r="45" spans="1:7" s="99" customFormat="1" ht="16.5" customHeight="1">
      <c r="C45" s="100"/>
      <c r="D45" s="100"/>
      <c r="E45" s="100"/>
      <c r="F45" s="100"/>
      <c r="G45" s="100"/>
    </row>
  </sheetData>
  <mergeCells count="6">
    <mergeCell ref="D44:E44"/>
    <mergeCell ref="A2:G2"/>
    <mergeCell ref="A4:G4"/>
    <mergeCell ref="A5:G5"/>
    <mergeCell ref="D14:E14"/>
    <mergeCell ref="D15:E15"/>
  </mergeCells>
  <pageMargins left="0.78740157480314965" right="0.78740157480314965" top="0.98425196850393704" bottom="0.98425196850393704" header="0.51181102362204722" footer="0.51181102362204722"/>
  <pageSetup paperSize="9" scale="65" fitToHeight="2" orientation="portrait" r:id="rId1"/>
  <headerFooter alignWithMargins="0">
    <oddFooter xml:space="preserve">&amp;L&amp;8 Relatório Trimestral de Prestação de Contas do Contrato de Gestão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17</vt:i4>
      </vt:variant>
    </vt:vector>
  </HeadingPairs>
  <TitlesOfParts>
    <vt:vector size="29" baseType="lpstr">
      <vt:lpstr>01.Comp_Metas</vt:lpstr>
      <vt:lpstr>02. Resumo</vt:lpstr>
      <vt:lpstr>03.Demons_Sintetico</vt:lpstr>
      <vt:lpstr>Pessoal (2)</vt:lpstr>
      <vt:lpstr>04.Demons_Analitico</vt:lpstr>
      <vt:lpstr>05.Pessoal</vt:lpstr>
      <vt:lpstr>5.1 Pagt encar trab e soc</vt:lpstr>
      <vt:lpstr>5.2 Dados de Pessoal</vt:lpstr>
      <vt:lpstr>06.Comprometidos</vt:lpstr>
      <vt:lpstr>07.Bens Permanentes</vt:lpstr>
      <vt:lpstr>08.Servicos_Terceiros</vt:lpstr>
      <vt:lpstr>09.Diario</vt:lpstr>
      <vt:lpstr>'01.Comp_Metas'!Area_de_impressao</vt:lpstr>
      <vt:lpstr>'02. Resumo'!Area_de_impressao</vt:lpstr>
      <vt:lpstr>'03.Demons_Sintetico'!Area_de_impressao</vt:lpstr>
      <vt:lpstr>'04.Demons_Analitico'!Area_de_impressao</vt:lpstr>
      <vt:lpstr>'05.Pessoal'!Area_de_impressao</vt:lpstr>
      <vt:lpstr>'06.Comprometidos'!Area_de_impressao</vt:lpstr>
      <vt:lpstr>'07.Bens Permanentes'!Area_de_impressao</vt:lpstr>
      <vt:lpstr>'08.Servicos_Terceiros'!Area_de_impressao</vt:lpstr>
      <vt:lpstr>'09.Diario'!Area_de_impressao</vt:lpstr>
      <vt:lpstr>'5.1 Pagt encar trab e soc'!Area_de_impressao</vt:lpstr>
      <vt:lpstr>'5.2 Dados de Pessoal'!Area_de_impressao</vt:lpstr>
      <vt:lpstr>'Pessoal (2)'!Area_de_impressao</vt:lpstr>
      <vt:lpstr>'01.Comp_Metas'!Titulos_de_impressao</vt:lpstr>
      <vt:lpstr>'05.Pessoal'!Titulos_de_impressao</vt:lpstr>
      <vt:lpstr>'09.Diario'!Titulos_de_impressao</vt:lpstr>
      <vt:lpstr>'5.1 Pagt encar trab e soc'!Titulos_de_impressao</vt:lpstr>
      <vt:lpstr>'5.2 Dados de Pessoal'!Titulos_de_impressao</vt:lpstr>
    </vt:vector>
  </TitlesOfParts>
  <Company>saeb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miltonf</dc:creator>
  <cp:lastModifiedBy>marizam</cp:lastModifiedBy>
  <cp:revision/>
  <cp:lastPrinted>2024-10-22T19:25:45Z</cp:lastPrinted>
  <dcterms:created xsi:type="dcterms:W3CDTF">2012-04-12T13:58:47Z</dcterms:created>
  <dcterms:modified xsi:type="dcterms:W3CDTF">2024-12-18T12:53:56Z</dcterms:modified>
</cp:coreProperties>
</file>