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GERBA\GT_Terminais\Relatórios polos\"/>
    </mc:Choice>
  </mc:AlternateContent>
  <xr:revisionPtr revIDLastSave="0" documentId="13_ncr:1_{7782BAA8-7061-4378-916E-3ABCF55AA35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" sheetId="6" r:id="rId1"/>
    <sheet name="ICT" sheetId="3" r:id="rId2"/>
    <sheet name="polos" sheetId="1" r:id="rId3"/>
    <sheet name="demais cidades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H6" i="2"/>
  <c r="F6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AA6" i="1"/>
  <c r="Z6" i="1"/>
  <c r="Y6" i="1"/>
  <c r="X6" i="1"/>
  <c r="W6" i="1"/>
  <c r="V6" i="1"/>
  <c r="U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B5" i="1"/>
  <c r="AA5" i="1"/>
  <c r="Z5" i="1"/>
  <c r="Y5" i="1"/>
  <c r="X5" i="1"/>
  <c r="W5" i="1"/>
  <c r="V5" i="1"/>
  <c r="U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I2" i="6"/>
  <c r="C14" i="6" s="1"/>
  <c r="L2" i="6"/>
  <c r="M2" i="6"/>
  <c r="N2" i="6"/>
  <c r="C17" i="6" s="1"/>
  <c r="Q2" i="6"/>
  <c r="C18" i="6" s="1"/>
  <c r="R2" i="6"/>
  <c r="C19" i="6" s="1"/>
  <c r="S2" i="6"/>
  <c r="C20" i="6" s="1"/>
  <c r="T2" i="6"/>
  <c r="C21" i="6" s="1"/>
  <c r="U2" i="6"/>
  <c r="C22" i="6" s="1"/>
  <c r="I6" i="6"/>
  <c r="L14" i="6" s="1"/>
  <c r="L6" i="6"/>
  <c r="L15" i="6" s="1"/>
  <c r="M6" i="6"/>
  <c r="L16" i="6" s="1"/>
  <c r="N6" i="6"/>
  <c r="Q6" i="6"/>
  <c r="L18" i="6" s="1"/>
  <c r="R6" i="6"/>
  <c r="L19" i="6" s="1"/>
  <c r="S6" i="6"/>
  <c r="L20" i="6" s="1"/>
  <c r="T6" i="6"/>
  <c r="L21" i="6" s="1"/>
  <c r="U6" i="6"/>
  <c r="L22" i="6" s="1"/>
  <c r="L11" i="6"/>
  <c r="N12" i="6"/>
  <c r="L17" i="6"/>
  <c r="L23" i="6"/>
  <c r="L24" i="6"/>
  <c r="L25" i="6"/>
  <c r="L26" i="6"/>
  <c r="L27" i="6"/>
  <c r="L28" i="6"/>
  <c r="V31" i="6"/>
  <c r="V12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C16" i="6"/>
  <c r="E15" i="6"/>
  <c r="E14" i="6"/>
  <c r="E13" i="6"/>
  <c r="E12" i="6"/>
  <c r="E8" i="6"/>
  <c r="I8" i="6" s="1"/>
  <c r="E6" i="6"/>
  <c r="L13" i="6" s="1"/>
  <c r="D6" i="6"/>
  <c r="L12" i="6" s="1"/>
  <c r="AC2" i="6"/>
  <c r="C30" i="6" s="1"/>
  <c r="AB2" i="6"/>
  <c r="C29" i="6" s="1"/>
  <c r="AA2" i="6"/>
  <c r="C28" i="6" s="1"/>
  <c r="Z2" i="6"/>
  <c r="C27" i="6" s="1"/>
  <c r="Y2" i="6"/>
  <c r="C26" i="6" s="1"/>
  <c r="X2" i="6"/>
  <c r="C25" i="6" s="1"/>
  <c r="W2" i="6"/>
  <c r="C24" i="6" s="1"/>
  <c r="V2" i="6"/>
  <c r="C23" i="6" s="1"/>
  <c r="C15" i="6"/>
  <c r="E2" i="6"/>
  <c r="C13" i="6" s="1"/>
  <c r="D2" i="6"/>
  <c r="C12" i="6" s="1"/>
  <c r="H28" i="3"/>
  <c r="H27" i="3"/>
  <c r="H26" i="3"/>
  <c r="H25" i="3"/>
  <c r="H24" i="3"/>
  <c r="H23" i="3"/>
  <c r="J12" i="3"/>
  <c r="H1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B11" i="3"/>
  <c r="D8" i="3"/>
  <c r="J13" i="3" s="1"/>
  <c r="Q6" i="3"/>
  <c r="H22" i="3" s="1"/>
  <c r="P6" i="3"/>
  <c r="H21" i="3" s="1"/>
  <c r="O6" i="3"/>
  <c r="H20" i="3" s="1"/>
  <c r="N6" i="3"/>
  <c r="H19" i="3" s="1"/>
  <c r="M6" i="3"/>
  <c r="H18" i="3" s="1"/>
  <c r="J6" i="3"/>
  <c r="H17" i="3" s="1"/>
  <c r="I6" i="3"/>
  <c r="H16" i="3" s="1"/>
  <c r="H6" i="3"/>
  <c r="H15" i="3" s="1"/>
  <c r="G6" i="3"/>
  <c r="H14" i="3" s="1"/>
  <c r="D6" i="3"/>
  <c r="H13" i="3" s="1"/>
  <c r="C6" i="3"/>
  <c r="H12" i="3" s="1"/>
  <c r="V2" i="3"/>
  <c r="B27" i="3" s="1"/>
  <c r="W2" i="3"/>
  <c r="B28" i="3" s="1"/>
  <c r="F11" i="2"/>
  <c r="H11" i="2"/>
  <c r="K11" i="2"/>
  <c r="W10" i="2"/>
  <c r="I28" i="3" s="1"/>
  <c r="V10" i="2"/>
  <c r="U10" i="2"/>
  <c r="T10" i="2"/>
  <c r="I27" i="3" s="1"/>
  <c r="S10" i="2"/>
  <c r="R10" i="2"/>
  <c r="Q10" i="2"/>
  <c r="Q9" i="2" s="1"/>
  <c r="P10" i="2"/>
  <c r="O10" i="2"/>
  <c r="N10" i="2"/>
  <c r="M10" i="2"/>
  <c r="I25" i="3" s="1"/>
  <c r="L10" i="2"/>
  <c r="I24" i="3" s="1"/>
  <c r="K10" i="2"/>
  <c r="J10" i="2"/>
  <c r="I10" i="2"/>
  <c r="H10" i="2"/>
  <c r="G10" i="2"/>
  <c r="F10" i="2"/>
  <c r="F9" i="2" s="1"/>
  <c r="E10" i="2"/>
  <c r="D10" i="2"/>
  <c r="I23" i="3" s="1"/>
  <c r="AB10" i="1"/>
  <c r="AB9" i="1" s="1"/>
  <c r="V3" i="3" s="1"/>
  <c r="C27" i="3" s="1"/>
  <c r="AB125" i="1"/>
  <c r="N11" i="1"/>
  <c r="N10" i="1"/>
  <c r="M11" i="1"/>
  <c r="M10" i="1"/>
  <c r="G10" i="1"/>
  <c r="G11" i="1"/>
  <c r="Q2" i="3"/>
  <c r="B22" i="3" s="1"/>
  <c r="G125" i="1"/>
  <c r="U2" i="3"/>
  <c r="B26" i="3" s="1"/>
  <c r="X2" i="3"/>
  <c r="B29" i="3" s="1"/>
  <c r="R2" i="3"/>
  <c r="B23" i="3" s="1"/>
  <c r="O2" i="3"/>
  <c r="B20" i="3" s="1"/>
  <c r="N125" i="1"/>
  <c r="M125" i="1"/>
  <c r="M23" i="6" l="1"/>
  <c r="M27" i="6"/>
  <c r="M25" i="6"/>
  <c r="M28" i="6"/>
  <c r="M26" i="6"/>
  <c r="M24" i="6"/>
  <c r="G9" i="1"/>
  <c r="U3" i="6" s="1"/>
  <c r="D22" i="6" s="1"/>
  <c r="Z3" i="6"/>
  <c r="D27" i="6" s="1"/>
  <c r="L8" i="6"/>
  <c r="N14" i="6"/>
  <c r="N13" i="6"/>
  <c r="G8" i="3"/>
  <c r="J14" i="3" s="1"/>
  <c r="N9" i="1"/>
  <c r="K9" i="2"/>
  <c r="H9" i="2"/>
  <c r="I26" i="3"/>
  <c r="M9" i="1"/>
  <c r="U9" i="2"/>
  <c r="V9" i="2"/>
  <c r="P9" i="2"/>
  <c r="O9" i="2"/>
  <c r="J9" i="2"/>
  <c r="D9" i="2"/>
  <c r="W9" i="2"/>
  <c r="N9" i="2"/>
  <c r="M9" i="2"/>
  <c r="S9" i="2"/>
  <c r="I9" i="2"/>
  <c r="C2" i="3"/>
  <c r="B12" i="3" s="1"/>
  <c r="Y2" i="3"/>
  <c r="B30" i="3" s="1"/>
  <c r="N2" i="3"/>
  <c r="B19" i="3" s="1"/>
  <c r="T2" i="3"/>
  <c r="B25" i="3" s="1"/>
  <c r="I2" i="3"/>
  <c r="B16" i="3" s="1"/>
  <c r="J2" i="3"/>
  <c r="B17" i="3" s="1"/>
  <c r="S2" i="3"/>
  <c r="B24" i="3" s="1"/>
  <c r="M2" i="3"/>
  <c r="B18" i="3" s="1"/>
  <c r="P2" i="3"/>
  <c r="B21" i="3" s="1"/>
  <c r="H2" i="3"/>
  <c r="B15" i="3" s="1"/>
  <c r="D2" i="3"/>
  <c r="B13" i="3" s="1"/>
  <c r="G2" i="3"/>
  <c r="B14" i="3" s="1"/>
  <c r="T9" i="1"/>
  <c r="AA10" i="1"/>
  <c r="Z10" i="1"/>
  <c r="Y10" i="1"/>
  <c r="X10" i="1"/>
  <c r="W10" i="1"/>
  <c r="V10" i="1"/>
  <c r="U10" i="1"/>
  <c r="S10" i="1"/>
  <c r="R10" i="1"/>
  <c r="Q10" i="1"/>
  <c r="P10" i="1"/>
  <c r="O10" i="1"/>
  <c r="L10" i="1"/>
  <c r="K10" i="1"/>
  <c r="J10" i="1"/>
  <c r="I10" i="1"/>
  <c r="H10" i="1"/>
  <c r="F10" i="1"/>
  <c r="E10" i="1"/>
  <c r="D10" i="1"/>
  <c r="AA11" i="1"/>
  <c r="AA9" i="1" s="1"/>
  <c r="Z11" i="1"/>
  <c r="Z9" i="1" s="1"/>
  <c r="Y11" i="1"/>
  <c r="X11" i="1"/>
  <c r="X9" i="1" s="1"/>
  <c r="W11" i="1"/>
  <c r="V11" i="1"/>
  <c r="V9" i="1" s="1"/>
  <c r="U11" i="1"/>
  <c r="S11" i="1"/>
  <c r="S9" i="1" s="1"/>
  <c r="R11" i="1"/>
  <c r="Q11" i="1"/>
  <c r="P11" i="1"/>
  <c r="O11" i="1"/>
  <c r="O9" i="1" s="1"/>
  <c r="L11" i="1"/>
  <c r="K11" i="1"/>
  <c r="J11" i="1"/>
  <c r="J9" i="1" s="1"/>
  <c r="I11" i="1"/>
  <c r="I9" i="1" s="1"/>
  <c r="H11" i="1"/>
  <c r="F11" i="1"/>
  <c r="E11" i="1"/>
  <c r="D11" i="1"/>
  <c r="Q3" i="3" l="1"/>
  <c r="C22" i="3" s="1"/>
  <c r="M7" i="3"/>
  <c r="I18" i="3" s="1"/>
  <c r="Q7" i="6"/>
  <c r="M18" i="6" s="1"/>
  <c r="G7" i="3"/>
  <c r="I14" i="3" s="1"/>
  <c r="I7" i="6"/>
  <c r="M14" i="6" s="1"/>
  <c r="Q7" i="3"/>
  <c r="I22" i="3" s="1"/>
  <c r="U7" i="6"/>
  <c r="M22" i="6" s="1"/>
  <c r="J7" i="3"/>
  <c r="I17" i="3" s="1"/>
  <c r="N7" i="6"/>
  <c r="M17" i="6" s="1"/>
  <c r="C7" i="3"/>
  <c r="I12" i="3" s="1"/>
  <c r="D7" i="6"/>
  <c r="M12" i="6" s="1"/>
  <c r="N7" i="3"/>
  <c r="I19" i="3" s="1"/>
  <c r="R7" i="6"/>
  <c r="M19" i="6" s="1"/>
  <c r="P7" i="3"/>
  <c r="I21" i="3" s="1"/>
  <c r="T7" i="6"/>
  <c r="M21" i="6" s="1"/>
  <c r="O7" i="3"/>
  <c r="I20" i="3" s="1"/>
  <c r="S7" i="6"/>
  <c r="M20" i="6" s="1"/>
  <c r="W3" i="3"/>
  <c r="C28" i="3" s="1"/>
  <c r="AA3" i="6"/>
  <c r="D28" i="6" s="1"/>
  <c r="W3" i="6"/>
  <c r="D24" i="6" s="1"/>
  <c r="E3" i="6"/>
  <c r="D13" i="6" s="1"/>
  <c r="AC3" i="6"/>
  <c r="D30" i="6" s="1"/>
  <c r="X3" i="6"/>
  <c r="D25" i="6" s="1"/>
  <c r="X3" i="3"/>
  <c r="C29" i="3" s="1"/>
  <c r="AB3" i="6"/>
  <c r="D29" i="6" s="1"/>
  <c r="T3" i="6"/>
  <c r="D21" i="6" s="1"/>
  <c r="N15" i="6"/>
  <c r="M8" i="6"/>
  <c r="H8" i="3"/>
  <c r="D3" i="3"/>
  <c r="C13" i="3" s="1"/>
  <c r="Y3" i="3"/>
  <c r="C30" i="3" s="1"/>
  <c r="T3" i="3"/>
  <c r="C25" i="3" s="1"/>
  <c r="P3" i="3"/>
  <c r="C21" i="3" s="1"/>
  <c r="S3" i="3"/>
  <c r="C24" i="3" s="1"/>
  <c r="E9" i="2"/>
  <c r="L9" i="2"/>
  <c r="T9" i="2"/>
  <c r="G9" i="2"/>
  <c r="R9" i="2"/>
  <c r="D9" i="1"/>
  <c r="E9" i="1"/>
  <c r="P9" i="1"/>
  <c r="Y9" i="1"/>
  <c r="F9" i="1"/>
  <c r="K9" i="1"/>
  <c r="Q9" i="1"/>
  <c r="U9" i="1"/>
  <c r="H9" i="1"/>
  <c r="L9" i="1"/>
  <c r="R9" i="1"/>
  <c r="W9" i="1"/>
  <c r="D7" i="3" l="1"/>
  <c r="I13" i="3" s="1"/>
  <c r="E7" i="6"/>
  <c r="M13" i="6" s="1"/>
  <c r="H7" i="3"/>
  <c r="I15" i="3" s="1"/>
  <c r="L7" i="6"/>
  <c r="M15" i="6" s="1"/>
  <c r="I7" i="3"/>
  <c r="I16" i="3" s="1"/>
  <c r="M7" i="6"/>
  <c r="M16" i="6" s="1"/>
  <c r="Q3" i="6"/>
  <c r="D18" i="6" s="1"/>
  <c r="L3" i="6"/>
  <c r="D15" i="6" s="1"/>
  <c r="N3" i="6"/>
  <c r="D17" i="6" s="1"/>
  <c r="U3" i="3"/>
  <c r="C26" i="3" s="1"/>
  <c r="Y3" i="6"/>
  <c r="D26" i="6" s="1"/>
  <c r="R3" i="6"/>
  <c r="D19" i="6" s="1"/>
  <c r="R3" i="3"/>
  <c r="C23" i="3" s="1"/>
  <c r="V3" i="6"/>
  <c r="D23" i="6" s="1"/>
  <c r="O3" i="3"/>
  <c r="C20" i="3" s="1"/>
  <c r="S3" i="6"/>
  <c r="D20" i="6" s="1"/>
  <c r="D3" i="6"/>
  <c r="D12" i="6" s="1"/>
  <c r="I3" i="6"/>
  <c r="D14" i="6" s="1"/>
  <c r="M3" i="6"/>
  <c r="D16" i="6" s="1"/>
  <c r="N16" i="6"/>
  <c r="N8" i="6"/>
  <c r="J15" i="3"/>
  <c r="I8" i="3"/>
  <c r="G3" i="3"/>
  <c r="C14" i="3" s="1"/>
  <c r="H3" i="3"/>
  <c r="C15" i="3" s="1"/>
  <c r="N3" i="3"/>
  <c r="C19" i="3" s="1"/>
  <c r="I3" i="3"/>
  <c r="C16" i="3" s="1"/>
  <c r="M3" i="3"/>
  <c r="C18" i="3" s="1"/>
  <c r="C3" i="3"/>
  <c r="C12" i="3" s="1"/>
  <c r="J3" i="3"/>
  <c r="C17" i="3" s="1"/>
  <c r="U125" i="1"/>
  <c r="V125" i="1"/>
  <c r="W125" i="1"/>
  <c r="X125" i="1"/>
  <c r="Y125" i="1"/>
  <c r="T125" i="1"/>
  <c r="R125" i="1"/>
  <c r="O136" i="1"/>
  <c r="E125" i="1"/>
  <c r="F125" i="1"/>
  <c r="H125" i="1"/>
  <c r="K125" i="1"/>
  <c r="L125" i="1"/>
  <c r="O125" i="1"/>
  <c r="P125" i="1"/>
  <c r="Q125" i="1"/>
  <c r="E18" i="1"/>
  <c r="D42" i="1"/>
  <c r="D18" i="1"/>
  <c r="D125" i="1"/>
  <c r="Q8" i="6" l="1"/>
  <c r="N17" i="6"/>
  <c r="J8" i="3"/>
  <c r="J16" i="3"/>
  <c r="R8" i="6" l="1"/>
  <c r="N18" i="6"/>
  <c r="M8" i="3"/>
  <c r="J17" i="3"/>
  <c r="N19" i="6" l="1"/>
  <c r="S8" i="6"/>
  <c r="N8" i="3"/>
  <c r="J18" i="3"/>
  <c r="N20" i="6" l="1"/>
  <c r="T8" i="6"/>
  <c r="J19" i="3"/>
  <c r="O8" i="3"/>
  <c r="U8" i="6" l="1"/>
  <c r="N22" i="6" s="1"/>
  <c r="N21" i="6"/>
  <c r="J20" i="3"/>
  <c r="P8" i="3"/>
  <c r="J21" i="3" l="1"/>
  <c r="Q8" i="3"/>
  <c r="J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Pereira Gonzaga Santos</author>
  </authors>
  <commentList>
    <comment ref="X140" authorId="0" shapeId="0" xr:uid="{15B7AB5B-AB1E-4972-9235-167FB7D00496}">
      <text>
        <r>
          <rPr>
            <b/>
            <sz val="9"/>
            <color indexed="81"/>
            <rFont val="Segoe UI"/>
            <family val="2"/>
          </rPr>
          <t>Vanessa Pereira Gonzaga Santos:</t>
        </r>
        <r>
          <rPr>
            <sz val="9"/>
            <color indexed="81"/>
            <rFont val="Segoe UI"/>
            <family val="2"/>
          </rPr>
          <t xml:space="preserve">
edital de licitação</t>
        </r>
      </text>
    </comment>
  </commentList>
</comments>
</file>

<file path=xl/sharedStrings.xml><?xml version="1.0" encoding="utf-8"?>
<sst xmlns="http://schemas.openxmlformats.org/spreadsheetml/2006/main" count="4486" uniqueCount="654">
  <si>
    <t>INSTALAÇÕES PARA EMBARQUE</t>
  </si>
  <si>
    <t>A- SETOR DE USO PÚBLICO</t>
  </si>
  <si>
    <t>1- ÁREA DE EMBARQUE</t>
  </si>
  <si>
    <t>ÁREA</t>
  </si>
  <si>
    <t>CLIMATIZAÇÃO</t>
  </si>
  <si>
    <t xml:space="preserve">VENTILAÇÃO </t>
  </si>
  <si>
    <t>WI-FI</t>
  </si>
  <si>
    <t>TORRE DE TOMADAS</t>
  </si>
  <si>
    <t>CARRINHO DE BAGAGEM</t>
  </si>
  <si>
    <t>2- SANITÁRIO MASCULINO</t>
  </si>
  <si>
    <t>LAVATÓRIOS</t>
  </si>
  <si>
    <t>VASOS SANITÁRIOS</t>
  </si>
  <si>
    <t>CHUVEIROS</t>
  </si>
  <si>
    <t>MICTÓRIOS</t>
  </si>
  <si>
    <t>3- SANITÁRIO FEMININO</t>
  </si>
  <si>
    <t>4- BERÇÁRIO/FRALDÁRIO</t>
  </si>
  <si>
    <t>5- QUADRO INDICATIVO DE PARTIDAS E CHEGADAS</t>
  </si>
  <si>
    <t>6- SALA VIP</t>
  </si>
  <si>
    <t>ESTACIONAMENTO PARTICULAR</t>
  </si>
  <si>
    <t>Nº DE VAGAS</t>
  </si>
  <si>
    <t>Nº DE VAGAS PRIORITÁRIAS</t>
  </si>
  <si>
    <t>B- SETOR DE SERVIÇOS</t>
  </si>
  <si>
    <t>1- BALCÃO DE INFORMAÇÃO</t>
  </si>
  <si>
    <t>2- ACHADOS E PERDIDOS</t>
  </si>
  <si>
    <t>3- GUARDA VOLUMES</t>
  </si>
  <si>
    <t>5- RELÓGIOS</t>
  </si>
  <si>
    <t>4- CORREIOS E TELÉGRAFOS</t>
  </si>
  <si>
    <t>6- RESTAURANTE/LANCHONETE</t>
  </si>
  <si>
    <t>7- FARMÁCIA</t>
  </si>
  <si>
    <t>ATENDIMENTO</t>
  </si>
  <si>
    <t>SANITÁRIO</t>
  </si>
  <si>
    <t>CADEIA</t>
  </si>
  <si>
    <t>12- POSTO ANTT</t>
  </si>
  <si>
    <t>13- POSTO AGERBA</t>
  </si>
  <si>
    <t>14- POSTO ASSISTÊNCIA SOCIAL</t>
  </si>
  <si>
    <t>15- POSTO SOCORRO DE URGÊNCIA</t>
  </si>
  <si>
    <t>ENFERMAGEM</t>
  </si>
  <si>
    <t>CONSULTÓRIO</t>
  </si>
  <si>
    <t>16- POSTO POLÍCIA FEDERAL/ALFÂNDEGA</t>
  </si>
  <si>
    <t>17- POSTO FISCALIZAÇÃO AIMAL</t>
  </si>
  <si>
    <t>18- ESTACIONAMENTO PRIVATIVO PARA FUNCIONÁRIOS</t>
  </si>
  <si>
    <t>19- POSTO BANCÁRIO</t>
  </si>
  <si>
    <t>20- SERVIÇO CONTRA INCÊNDIO ESPECIALIZADO</t>
  </si>
  <si>
    <t>21- SERVIÇO DE LOCAÇÃO DE VEÍCULOS</t>
  </si>
  <si>
    <t>1- ADMINISTRAÇÃO DO TERMINAL</t>
  </si>
  <si>
    <t>C- SETOR DE ADMINISTRAÇÃO</t>
  </si>
  <si>
    <t>SALA DE ADMINISTRAÇÃO</t>
  </si>
  <si>
    <t>SANITÁRIO (FEMININO E MASCULINO)</t>
  </si>
  <si>
    <t>VESTIÁRIO (FEMININO E MASCULINO)</t>
  </si>
  <si>
    <t>Nº DE FUNCIONÁRIOS</t>
  </si>
  <si>
    <t>2- SERVIÇOS GERAIS</t>
  </si>
  <si>
    <t>OFICINAS</t>
  </si>
  <si>
    <t>DEPÓSITO</t>
  </si>
  <si>
    <t>LAVANDERIA</t>
  </si>
  <si>
    <t>3- SERVIÇO DE CONTROLE</t>
  </si>
  <si>
    <t>SALA DE SOM</t>
  </si>
  <si>
    <t>TELECOMUNICAÇÕES</t>
  </si>
  <si>
    <t>4- DEPÓSITO DE LIXO</t>
  </si>
  <si>
    <t>D- SETOR DE OPERAÇÕES</t>
  </si>
  <si>
    <t>EMBARQUE</t>
  </si>
  <si>
    <t>DESEMBARQUE</t>
  </si>
  <si>
    <t>TOTAL</t>
  </si>
  <si>
    <t>2- VAGAS DE ESPERA PARA ÔNIBUS</t>
  </si>
  <si>
    <t>3- PÉ DIREITO</t>
  </si>
  <si>
    <t>4- TIPO/ACOSTAMENTO</t>
  </si>
  <si>
    <t>5- COBERTURA</t>
  </si>
  <si>
    <t>6- CONDIÇÕES DA PISTA DE ACESSO</t>
  </si>
  <si>
    <t>7- CABINE DE CONTROLE DE TRÁFEGO (GUARITA)</t>
  </si>
  <si>
    <t>8- CAIXA DE BRITA/ COLETA DE VAZAMENTO DE ÓLEO</t>
  </si>
  <si>
    <t>9- GARAGEM DE ÔNIBUS</t>
  </si>
  <si>
    <t>10- SINALIZAÇÃO HORIZONTAL E VERTICAL PARA ÔNIBUS</t>
  </si>
  <si>
    <t>E- SETOR COMERCIAL</t>
  </si>
  <si>
    <t>1- ÁREA</t>
  </si>
  <si>
    <t>2- QUANTIDADE DE BILHETERIAS</t>
  </si>
  <si>
    <t>F- QUANTITATIVO DE ÁREAS</t>
  </si>
  <si>
    <t>1- TERRENO</t>
  </si>
  <si>
    <t>3- OPERAÇÃO</t>
  </si>
  <si>
    <t>4- ADMINISTRAÇÃO</t>
  </si>
  <si>
    <t>2- EDIFICAÇÃO PRINCIPAL</t>
  </si>
  <si>
    <t>G- CONSIDERAÇÕES GERAIS</t>
  </si>
  <si>
    <t>1- CIRCULAÇÃO INTERNA</t>
  </si>
  <si>
    <t>2-VENTILAÇÃO</t>
  </si>
  <si>
    <t>3- ILUMINAÇÃO</t>
  </si>
  <si>
    <t>4- SONORIZAÇÃO</t>
  </si>
  <si>
    <t>5- SEGURANÇA PRIVADA</t>
  </si>
  <si>
    <t>6- CIRCUITO FECHADO DE TV (CÂMERAS DE SEGURANÇA)</t>
  </si>
  <si>
    <t>7- COLETA SELETIVA</t>
  </si>
  <si>
    <t>8- LIXEIRAS</t>
  </si>
  <si>
    <t>9- SINALIZAÇÃO HORIZONTAL E VERTICAL PARA USUÁRIOS</t>
  </si>
  <si>
    <t>H- ACESSIBILIDADE</t>
  </si>
  <si>
    <t>1- SANITÁRIOS ACESSÍVEIS</t>
  </si>
  <si>
    <t>2- RAMPAS DE ACESSO</t>
  </si>
  <si>
    <t>3- ELEVADOR/PLATAFORMA</t>
  </si>
  <si>
    <t>4- BALCÃO/ GUICHÊ REBAIXADO</t>
  </si>
  <si>
    <t>5- CADEIRA DE RODAS</t>
  </si>
  <si>
    <t>ESTACIONAMENTO DE TÁXIS</t>
  </si>
  <si>
    <t>u</t>
  </si>
  <si>
    <t>-</t>
  </si>
  <si>
    <r>
      <rPr>
        <sz val="8"/>
        <rFont val="Arial"/>
        <family val="2"/>
      </rPr>
      <t>m</t>
    </r>
    <r>
      <rPr>
        <vertAlign val="superscript"/>
        <sz val="5"/>
        <rFont val="Arial"/>
        <family val="2"/>
      </rPr>
      <t>2</t>
    </r>
  </si>
  <si>
    <r>
      <rPr>
        <sz val="8"/>
        <rFont val="Arial"/>
        <family val="2"/>
      </rPr>
      <t>u</t>
    </r>
  </si>
  <si>
    <r>
      <rPr>
        <sz val="7"/>
        <rFont val="Arial"/>
        <family val="2"/>
      </rPr>
      <t>u</t>
    </r>
  </si>
  <si>
    <t>8- POSTO POLÍCIA MILITAR</t>
  </si>
  <si>
    <t>9- POSTO POLÍCIA CIVIL</t>
  </si>
  <si>
    <t>10- POSTO POLÍCIA FEMININA</t>
  </si>
  <si>
    <t>11- JUIZADO DE MENORES</t>
  </si>
  <si>
    <r>
      <t xml:space="preserve">INSTALAÇÕES PARA DESEMBARQUE </t>
    </r>
    <r>
      <rPr>
        <b/>
        <i/>
        <sz val="11"/>
        <color rgb="FFFF0000"/>
        <rFont val="Calibri"/>
        <family val="2"/>
        <scheme val="minor"/>
      </rPr>
      <t>(se for diferente do embarque)</t>
    </r>
  </si>
  <si>
    <t>ALAGOINHAS</t>
  </si>
  <si>
    <t>CAETITÉ</t>
  </si>
  <si>
    <t>GUANAMBI</t>
  </si>
  <si>
    <t>JACOBINA</t>
  </si>
  <si>
    <t>JUAZEIRO</t>
  </si>
  <si>
    <t>SR DO BONFIM</t>
  </si>
  <si>
    <t>VDC</t>
  </si>
  <si>
    <t>AMARGOSA</t>
  </si>
  <si>
    <t>BARREIRAS</t>
  </si>
  <si>
    <t>BRUMADO</t>
  </si>
  <si>
    <t>CRUZ DAS ALMAS</t>
  </si>
  <si>
    <t>FSA</t>
  </si>
  <si>
    <t>IRECÊ</t>
  </si>
  <si>
    <t>ITABERABA</t>
  </si>
  <si>
    <t>RIBEIRA DO POMBAL</t>
  </si>
  <si>
    <t>SALVADOR</t>
  </si>
  <si>
    <t>SAJ</t>
  </si>
  <si>
    <t>SEABRA</t>
  </si>
  <si>
    <t>SERRINHA</t>
  </si>
  <si>
    <t>TEIXEIRA DE FREITAS</t>
  </si>
  <si>
    <t>VALENÇA</t>
  </si>
  <si>
    <t>NÃO</t>
  </si>
  <si>
    <t xml:space="preserve">ASSENTOS </t>
  </si>
  <si>
    <t>BEBEDOUROS</t>
  </si>
  <si>
    <t>3 AP</t>
  </si>
  <si>
    <t>1 TORRE - 8 TOMADAS</t>
  </si>
  <si>
    <t>NÃO - ÁREA ABERTA</t>
  </si>
  <si>
    <t>BEM VENTILADO</t>
  </si>
  <si>
    <t>SIM</t>
  </si>
  <si>
    <t>NÂO</t>
  </si>
  <si>
    <t>1 CX ELETRÔNICO</t>
  </si>
  <si>
    <t>BASICO</t>
  </si>
  <si>
    <t>CALÇADO</t>
  </si>
  <si>
    <t>m</t>
  </si>
  <si>
    <t>RAZOAVEL</t>
  </si>
  <si>
    <t>Razoavel</t>
  </si>
  <si>
    <t>sim</t>
  </si>
  <si>
    <t>SIM (2 unidades)</t>
  </si>
  <si>
    <t>não tem</t>
  </si>
  <si>
    <t>não tem ar condicionado</t>
  </si>
  <si>
    <t xml:space="preserve">não tem ventiladores </t>
  </si>
  <si>
    <t>02 pias</t>
  </si>
  <si>
    <t>não</t>
  </si>
  <si>
    <t>Não</t>
  </si>
  <si>
    <t>Não tem</t>
  </si>
  <si>
    <t>PARALELEPÍPEDO</t>
  </si>
  <si>
    <t>BOA</t>
  </si>
  <si>
    <t xml:space="preserve">não </t>
  </si>
  <si>
    <t>RAZOÁVEL</t>
  </si>
  <si>
    <t>Natural</t>
  </si>
  <si>
    <t>Sim</t>
  </si>
  <si>
    <t>Sim - 20 tomadas</t>
  </si>
  <si>
    <t>4 Terminais eletrônicos</t>
  </si>
  <si>
    <t>boa</t>
  </si>
  <si>
    <t>não tem ventilador ( área ventilada)</t>
  </si>
  <si>
    <t>1(particular, com o pessoal dos serviço de som)</t>
  </si>
  <si>
    <t>8 + o administrador</t>
  </si>
  <si>
    <t>não funciona</t>
  </si>
  <si>
    <t>n</t>
  </si>
  <si>
    <t>6+1</t>
  </si>
  <si>
    <t>500 m²</t>
  </si>
  <si>
    <t>Não possui</t>
  </si>
  <si>
    <t>3 unidades</t>
  </si>
  <si>
    <t>10 m²</t>
  </si>
  <si>
    <t>2 unidades</t>
  </si>
  <si>
    <t>1 unidade</t>
  </si>
  <si>
    <t>50 + 3 bancos de concreto</t>
  </si>
  <si>
    <t>Possui</t>
  </si>
  <si>
    <t>1 unidade de atendimento</t>
  </si>
  <si>
    <t>10 unidades</t>
  </si>
  <si>
    <t>1 administrador e 6 funcionários que fazem a limpeza e controle de acesso</t>
  </si>
  <si>
    <t>Boa</t>
  </si>
  <si>
    <t>Boa (natural)</t>
  </si>
  <si>
    <t>Terminal Rodoviário administrado pela empresa Terconserv. Bom estado de conservação.</t>
  </si>
  <si>
    <t>Bem ventilado</t>
  </si>
  <si>
    <t>25M2</t>
  </si>
  <si>
    <t>2 com acessibilidade</t>
  </si>
  <si>
    <t>35 M2</t>
  </si>
  <si>
    <t>NATURAL</t>
  </si>
  <si>
    <t>01 (UM)</t>
  </si>
  <si>
    <t>SAZONAL</t>
  </si>
  <si>
    <t>SIM - 01</t>
  </si>
  <si>
    <t>02 CAIXAS ELETRÔNICOS 24H</t>
  </si>
  <si>
    <t>1 (UM)</t>
  </si>
  <si>
    <t>6 (SEIS)</t>
  </si>
  <si>
    <t>MEIO FIO</t>
  </si>
  <si>
    <t>BOM</t>
  </si>
  <si>
    <t>Eletrônico</t>
  </si>
  <si>
    <t>SEM IMPEDIMENTO</t>
  </si>
  <si>
    <t>NATURAL - CIRCULAÇÃO DE AR</t>
  </si>
  <si>
    <t>INEXISTENTE</t>
  </si>
  <si>
    <t>SIM - MASCULINO E FEMININO</t>
  </si>
  <si>
    <t>3 PIAS</t>
  </si>
  <si>
    <t xml:space="preserve">1 TORRE - 10 TOMADAS </t>
  </si>
  <si>
    <t xml:space="preserve">NÃO </t>
  </si>
  <si>
    <t>01 CALHA DE 6 METROS</t>
  </si>
  <si>
    <t>O MESMO UTILIZADO NO EMBARQUE</t>
  </si>
  <si>
    <t>CONJUNTA ENTRE EMBARQUE E DESEMBARQUE</t>
  </si>
  <si>
    <t>"</t>
  </si>
  <si>
    <t>Delegacia fica a 100 metros da Rodoviária</t>
  </si>
  <si>
    <t>DIÁRIO - SEMANAL</t>
  </si>
  <si>
    <t>1 UM</t>
  </si>
  <si>
    <t>meio fio</t>
  </si>
  <si>
    <t>REGULAR</t>
  </si>
  <si>
    <t>CAIXA DE SOM ADAPTADA</t>
  </si>
  <si>
    <t xml:space="preserve">SIM </t>
  </si>
  <si>
    <t>1 CALHA COM 3 TORNEIRAS</t>
  </si>
  <si>
    <t>natural</t>
  </si>
  <si>
    <t>disponível nos salões</t>
  </si>
  <si>
    <t>13 salas</t>
  </si>
  <si>
    <t>deck/reposição</t>
  </si>
  <si>
    <t>perfeito estado</t>
  </si>
  <si>
    <t>todos decks</t>
  </si>
  <si>
    <t>sinalizada</t>
  </si>
  <si>
    <t>2883,19 (ENCLOBA ÁREA DA ADM)</t>
  </si>
  <si>
    <t>microfones, amplificadores e 45 caixas de som</t>
  </si>
  <si>
    <t>em toda área interna</t>
  </si>
  <si>
    <t>rampas de acesso / 2 (dois) boxes exclusivos</t>
  </si>
  <si>
    <t>em todos os acessos, total = 19 rampas</t>
  </si>
  <si>
    <t>NÃO ( SÓ DA LANCHONETE)</t>
  </si>
  <si>
    <t>1- PARTICULAR</t>
  </si>
  <si>
    <t>BANCA DE FRALDÁRIO</t>
  </si>
  <si>
    <t xml:space="preserve">SALA ÁGUIA BRANCA SÓ PARA MOTORISTAS </t>
  </si>
  <si>
    <t>NA SALA DA ADMINISTRAÇÃO</t>
  </si>
  <si>
    <t>COM SERVIÇO DE SOM</t>
  </si>
  <si>
    <t>FECHADO</t>
  </si>
  <si>
    <t>TEM SALA MAS NÃO FUNCIONA</t>
  </si>
  <si>
    <t>AGERBA,ADM</t>
  </si>
  <si>
    <t>MESMO AGERBA</t>
  </si>
  <si>
    <t>1 COM PIGUEIRAS</t>
  </si>
  <si>
    <t>SÓ NA LANCHONETE</t>
  </si>
  <si>
    <t>300 m²</t>
  </si>
  <si>
    <t>6 unidades e 7 bancos de concreto</t>
  </si>
  <si>
    <t>1 banheiro com lavatório, sanitário e chuveiro</t>
  </si>
  <si>
    <t>5 unidades</t>
  </si>
  <si>
    <t>1 administrador e 4 funcionários que fazem a limpeza</t>
  </si>
  <si>
    <t>4 unidades</t>
  </si>
  <si>
    <t>120m2</t>
  </si>
  <si>
    <t>48 lugares</t>
  </si>
  <si>
    <t>1 (um)</t>
  </si>
  <si>
    <t>48m2</t>
  </si>
  <si>
    <t>48mm2</t>
  </si>
  <si>
    <t>192m2</t>
  </si>
  <si>
    <t>40 lugares</t>
  </si>
  <si>
    <t>Mesmo do Embarque</t>
  </si>
  <si>
    <t>1 - MAL POSICIONADO</t>
  </si>
  <si>
    <t>6 + 02 ADAPTADAS AO LADO DOS BANHEIROS</t>
  </si>
  <si>
    <t>1 (UM) - NÃO FUNCIONA</t>
  </si>
  <si>
    <t>1 - COM 10(DEZ) VAGAS</t>
  </si>
  <si>
    <t>5 (CINCO</t>
  </si>
  <si>
    <t>1 (UM) - ALMOXARIFADO</t>
  </si>
  <si>
    <t>1 (UM) - INOPERANTE</t>
  </si>
  <si>
    <t>NÃO - TRNASFORMOU A GUARITA DE FIBRA EM LIXEIRO</t>
  </si>
  <si>
    <t>RUIM</t>
  </si>
  <si>
    <t>INSATISFATÓRIA NA ÁREA DE DEEMBARQUE, PRECÁRIA NA PRAÇA DE ENTRADA</t>
  </si>
  <si>
    <t>PRECÁRIA - USA UMA CAIXA DE SOM AMPLIFICADA NA CATRACA DE EMBARQUE</t>
  </si>
  <si>
    <t>PRECÁRIA</t>
  </si>
  <si>
    <t>4 RAMPAS NO ACESSO À RODOVIÁRIA e 3 PARA AS PLATAFORMAS</t>
  </si>
  <si>
    <t>SIM ( 01)</t>
  </si>
  <si>
    <t>SIM (01)</t>
  </si>
  <si>
    <t>04 PIAS</t>
  </si>
  <si>
    <t>04 VASOS</t>
  </si>
  <si>
    <t>sim (01)</t>
  </si>
  <si>
    <t>paralelepípedo</t>
  </si>
  <si>
    <t>6 bancos ( aproximaamente 18 assentos)</t>
  </si>
  <si>
    <t>SIM - gratuito</t>
  </si>
  <si>
    <t>01 unidade</t>
  </si>
  <si>
    <t>30 m²</t>
  </si>
  <si>
    <t>22 m²</t>
  </si>
  <si>
    <t>5,6m</t>
  </si>
  <si>
    <t>Diagonal</t>
  </si>
  <si>
    <t>Galvanizada</t>
  </si>
  <si>
    <t>Adequada</t>
  </si>
  <si>
    <t>15 m²</t>
  </si>
  <si>
    <t>50 m²</t>
  </si>
  <si>
    <t>Vídeo Monitoramento</t>
  </si>
  <si>
    <t>Em implatação</t>
  </si>
  <si>
    <t>Sim, ,mas necessita melhoria</t>
  </si>
  <si>
    <t>140 m²</t>
  </si>
  <si>
    <t>8 bancos alvenaria</t>
  </si>
  <si>
    <t>5,17 m²</t>
  </si>
  <si>
    <t>03 unidades</t>
  </si>
  <si>
    <t>01 unidades</t>
  </si>
  <si>
    <t>5,87 m²</t>
  </si>
  <si>
    <t>02 unidades</t>
  </si>
  <si>
    <t>Sim, 35 vagas</t>
  </si>
  <si>
    <t>09 vagas</t>
  </si>
  <si>
    <t>Sim, área de 6,24 m²</t>
  </si>
  <si>
    <t>Só Lanchonete</t>
  </si>
  <si>
    <t>01 unidade - 5,76 m²</t>
  </si>
  <si>
    <t>02 Funcionários</t>
  </si>
  <si>
    <t>As mesmas</t>
  </si>
  <si>
    <t>5 m</t>
  </si>
  <si>
    <t>Paralelepípedo</t>
  </si>
  <si>
    <t>Regular</t>
  </si>
  <si>
    <t>23 m²</t>
  </si>
  <si>
    <t>3.090 m²</t>
  </si>
  <si>
    <t>190 m²</t>
  </si>
  <si>
    <t>5,76 m²</t>
  </si>
  <si>
    <t>Área de 130 m²</t>
  </si>
  <si>
    <t>Deficiente</t>
  </si>
  <si>
    <t>02 Lixeiras</t>
  </si>
  <si>
    <t>****</t>
  </si>
  <si>
    <t>1 SALA COMPARTILHADA PELA CIDADE SOL E PELA ROTA</t>
  </si>
  <si>
    <t>5 LANCHONETES. NÃO TEM RESTAURANTE</t>
  </si>
  <si>
    <t>2 - UM MASCULINO E UM FEMININO</t>
  </si>
  <si>
    <t>NÃO - TEM 7 CAIXAS ELETRÔNICOS DO BANCO 24 HORAS</t>
  </si>
  <si>
    <t>1 - utilizado pelos funcionários administrativos</t>
  </si>
  <si>
    <t>NÃO - os funcionários do operacional utilizam os sanitários públicos</t>
  </si>
  <si>
    <r>
      <t xml:space="preserve"> 1 - Quantidade de plataformas </t>
    </r>
    <r>
      <rPr>
        <sz val="11"/>
        <color theme="2" tint="-0.89999084444715716"/>
        <rFont val="Calibri"/>
        <family val="2"/>
        <scheme val="minor"/>
      </rPr>
      <t>Obs: cada plataforma tem 3 vagas para ônibus</t>
    </r>
  </si>
  <si>
    <t>**</t>
  </si>
  <si>
    <t>LONGITUDINAL</t>
  </si>
  <si>
    <t>FUNCIONÁRIOS DA PRÓPRIA ADMINISTRADORA DO TR</t>
  </si>
  <si>
    <t>Existe um elevador para acesso ao salão de espera / área de bilheterias, mas não dá acesso às plataformas</t>
  </si>
  <si>
    <t>das 19 bilheterias apenas 4 possuem balcão rebaixado</t>
  </si>
  <si>
    <t>3 - duas são padrão e uma para uso em escadas.</t>
  </si>
  <si>
    <t>32 assentos (longarina) e 02 alvenaria</t>
  </si>
  <si>
    <t>01 Unidades</t>
  </si>
  <si>
    <t>02 Unidades</t>
  </si>
  <si>
    <t>05 unidades</t>
  </si>
  <si>
    <t xml:space="preserve">02 unidades </t>
  </si>
  <si>
    <t>25 vagas</t>
  </si>
  <si>
    <t>03 vagas</t>
  </si>
  <si>
    <t>10 vagas</t>
  </si>
  <si>
    <t>01 sala</t>
  </si>
  <si>
    <t>01 Restaurante e 01 Lanchonete</t>
  </si>
  <si>
    <t>01 Climatizador</t>
  </si>
  <si>
    <t>Não, viaturas fazem visitas pontuais</t>
  </si>
  <si>
    <t>A administração é feita pela prefeitura</t>
  </si>
  <si>
    <t>No momento não existe uma sala</t>
  </si>
  <si>
    <t>04 Funcionários</t>
  </si>
  <si>
    <t>01 Container</t>
  </si>
  <si>
    <t>Placas de concreto</t>
  </si>
  <si>
    <t>148,5 m²</t>
  </si>
  <si>
    <t>8.387 m²</t>
  </si>
  <si>
    <t>408,9 m²</t>
  </si>
  <si>
    <t>Boa area de circulação 137,8 m²</t>
  </si>
  <si>
    <t>Sim, natural e artificial</t>
  </si>
  <si>
    <t>Sim, bem iluminado</t>
  </si>
  <si>
    <t>01 Vigilante (prefeitura)</t>
  </si>
  <si>
    <t>Sim, câmeras instaladas em locais estratégicos</t>
  </si>
  <si>
    <t>08 lixeiras</t>
  </si>
  <si>
    <t>Sim, banheiros, área de guichê e circulação interna</t>
  </si>
  <si>
    <t>8 BANCOS E 1 LONGARINA PARA QUATRO PESSOAS CADA</t>
  </si>
  <si>
    <t>5 SENDO QUE APENAS 2 ESTÃO FUNCIONANDO</t>
  </si>
  <si>
    <t>2 MICTÓRIOS DE INOX COM 1 METRO DE LARGURA CADA</t>
  </si>
  <si>
    <t>1 SALA DE ESPERA DA RÁPIDO FEDERAL E REAL EXPRESSO</t>
  </si>
  <si>
    <t>COMPARTILHADO COM O GUARDA VOLUMES</t>
  </si>
  <si>
    <t>1 RESTAURANTE E 2 LANCHONETES</t>
  </si>
  <si>
    <t>1 SEM FUNCIONAMENTO</t>
  </si>
  <si>
    <t>5 M</t>
  </si>
  <si>
    <t>perpendicular</t>
  </si>
  <si>
    <t>NOA</t>
  </si>
  <si>
    <t>APENAS VERTICAL</t>
  </si>
  <si>
    <t>1 DA TRANSPORTADORA RÁPIDO FEDERAL</t>
  </si>
  <si>
    <t>4 BANCOS DE MADEIRA E METAL COM 6 VAGAS CADA; DOIS BANCOS DE CONCRETO COM 6 VAGAS CADA; 2 BANCOS DE ALVENARIA COM 5</t>
  </si>
  <si>
    <t>2 (APENAS 01 EM FUNCIONAMENTO)</t>
  </si>
  <si>
    <t>1 (DESATIVADO)</t>
  </si>
  <si>
    <t>01 LANCHONETE</t>
  </si>
  <si>
    <t>4,5M</t>
  </si>
  <si>
    <t>PERPENDICULAR</t>
  </si>
  <si>
    <t>05 (02 EM FUNCIONAMENTO)</t>
  </si>
  <si>
    <t>NÃO (A CONSTRUÇÃO FOI INICIADA MAS AS OBRAS ESTÃO PARADAS)</t>
  </si>
  <si>
    <t>SIM (01 RAMPA DE ACESSO À ÁREA DE EMBARQUE)</t>
  </si>
  <si>
    <t>14 ASSENTOS NO SALÃO DE ESPERA DOS PASSAGEIROS</t>
  </si>
  <si>
    <t>1 - FUNCIONA NO MESMO LOCAL DO GUARDA VOLUMES</t>
  </si>
  <si>
    <t>1 LANCHONETE</t>
  </si>
  <si>
    <t>1 CAIXA ELETRÔNICO DO BANCO DO BRASIL SEM FUNCIONAMENTO</t>
  </si>
  <si>
    <t>EM DIAGONAL</t>
  </si>
  <si>
    <t>VERTICAL</t>
  </si>
  <si>
    <t>4 NO TOTAL - 3 EM FUNCIONAMENTO</t>
  </si>
  <si>
    <t>TEM CÂMERAS MAS O SISTEMA NÃO ESTÁ EM FUNCIONAMENTO</t>
  </si>
  <si>
    <t>2 TORRES COM 3 TOMADAS CADA NUM TOTAL DE 06 TOMADAS</t>
  </si>
  <si>
    <t>65.36</t>
  </si>
  <si>
    <t>41.64</t>
  </si>
  <si>
    <t>6 METROS</t>
  </si>
  <si>
    <t>DECK</t>
  </si>
  <si>
    <t>OK</t>
  </si>
  <si>
    <t>78.0</t>
  </si>
  <si>
    <t>40.000 M²</t>
  </si>
  <si>
    <t>37,74 M²</t>
  </si>
  <si>
    <t>140 LÂMPADAS LED</t>
  </si>
  <si>
    <t>32 CÂMERAS</t>
  </si>
  <si>
    <t>Total de 182,mas em virtude da pandemia só estão disponíveis 102</t>
  </si>
  <si>
    <t>1 da Viação Novo Horizonte e 1 da Águia Branca</t>
  </si>
  <si>
    <t>4 caixas 24 h e 1 lotérica</t>
  </si>
  <si>
    <t>OS MESMOS</t>
  </si>
  <si>
    <t>Boa ventilação</t>
  </si>
  <si>
    <t>Boa iluminação</t>
  </si>
  <si>
    <t>Sem sonorização</t>
  </si>
  <si>
    <t>Sim, 16 lixeiras, além dessas há também nos guichês e lojas</t>
  </si>
  <si>
    <t>Sim, 1 masculino e 1 feminino</t>
  </si>
  <si>
    <t>80 M2</t>
  </si>
  <si>
    <t>5 - CINCO ASSENTOS - MADEIRA</t>
  </si>
  <si>
    <t>NATURAL - ABERTO</t>
  </si>
  <si>
    <t>25 M2</t>
  </si>
  <si>
    <t>02 - DOIS</t>
  </si>
  <si>
    <t>04 - QUATRO</t>
  </si>
  <si>
    <t>12 VAHAS PARA TÁXI</t>
  </si>
  <si>
    <t>01 UMA</t>
  </si>
  <si>
    <t>100 M2</t>
  </si>
  <si>
    <t>02 - DUAS</t>
  </si>
  <si>
    <t>400 M2</t>
  </si>
  <si>
    <t>0 m2</t>
  </si>
  <si>
    <t xml:space="preserve"> 4 m²</t>
  </si>
  <si>
    <t>NÃO TEM</t>
  </si>
  <si>
    <t>01 (UMA)</t>
  </si>
  <si>
    <t>ANTONIO GONCALVES</t>
  </si>
  <si>
    <t>APORÁ</t>
  </si>
  <si>
    <t>CIPÓ</t>
  </si>
  <si>
    <t>CONDE</t>
  </si>
  <si>
    <t>CRISÓPOLIS</t>
  </si>
  <si>
    <t>JAGUARARI</t>
  </si>
  <si>
    <t>MAIRI</t>
  </si>
  <si>
    <t>PIATA</t>
  </si>
  <si>
    <t>POJUCA</t>
  </si>
  <si>
    <t>RIO REAL</t>
  </si>
  <si>
    <t>TAPEROA</t>
  </si>
  <si>
    <t>VARZEA  NOVA</t>
  </si>
  <si>
    <t>VARZEA DO POCO</t>
  </si>
  <si>
    <t>Veredinha</t>
  </si>
  <si>
    <t>XIQUE XIQUE</t>
  </si>
  <si>
    <t>200 M2</t>
  </si>
  <si>
    <t>5 - CINCO ASSENTOS</t>
  </si>
  <si>
    <t>15 M2</t>
  </si>
  <si>
    <t>01 - UM</t>
  </si>
  <si>
    <t>02 - UM</t>
  </si>
  <si>
    <t>01 - UMA SALA</t>
  </si>
  <si>
    <t>50 M2</t>
  </si>
  <si>
    <t xml:space="preserve"> 03 - TRÊS</t>
  </si>
  <si>
    <t xml:space="preserve"> 0 m²</t>
  </si>
  <si>
    <t>SR. GIVALDO CRUZ CONCEIÇÃO - ADMINISTRADOR - (74) 9.9987-8056 - O TERMINAL É DE CONCESSÃO DA TERCONSERV. A MESMA EMPRESA QUE ADMINISTRA O TERMINAL DE JUAZEIRO. DEMANDA DE PASSAGEIROS É PEQUENA PARA SALVADOR E FEIRA. MAIORIA DA POPULAÇÃO VIAJA PARA SENHOR DO BONFIM, DISTANTE 25 QUILÔMETROS. FATURAMENTO BAIXO DA TAXA DE EMBARQUE. CARROS DA ROTA, SANTO ANTÔNIO, USAM O TERMINAL.</t>
  </si>
  <si>
    <t>40 M2</t>
  </si>
  <si>
    <t>02 - DE CIMENTO</t>
  </si>
  <si>
    <t>4 M2</t>
  </si>
  <si>
    <t>01 UM - BAR E RESTAURANTE</t>
  </si>
  <si>
    <t xml:space="preserve"> 01 - UMA</t>
  </si>
  <si>
    <t>0 M2</t>
  </si>
  <si>
    <t>01  UMA</t>
  </si>
  <si>
    <t>A PREFEITURA ASSUMIU A ADMINISTRAÇÃO - COBRA ALVARÁ DA LANCHONETE. NÃO HÁ VIABILIDADE PARA LICITAR O TERMINAL. 02 (DOIS) HORÁRIOS POR DIA DA EMPRESA ROTA. NÃO HÁ COBRANÇA DE TAXA DE EMBARQUE.</t>
  </si>
  <si>
    <t>16 M2</t>
  </si>
  <si>
    <t>01 - DE CIMENTO</t>
  </si>
  <si>
    <t>ÚNICO PARA TODO O TERMINAL</t>
  </si>
  <si>
    <t>3 M2</t>
  </si>
  <si>
    <t>01 ((UMA) PIA DE LOUÇÇA</t>
  </si>
  <si>
    <t>01 - UMA LOUÇA</t>
  </si>
  <si>
    <t>TRANSFORMA EM UM SALÃO DE BELEZA</t>
  </si>
  <si>
    <t>MODIFICADO PARA ESTOCAR BEBIDAS</t>
  </si>
  <si>
    <t>36 M2</t>
  </si>
  <si>
    <t xml:space="preserve">  NÃO</t>
  </si>
  <si>
    <t>500 M2</t>
  </si>
  <si>
    <t>100 m2</t>
  </si>
  <si>
    <t>36 m²</t>
  </si>
  <si>
    <t>ÁREA CONJUGADA PARA EMBARQUE/DESEMBARQUE</t>
  </si>
  <si>
    <t>SIM - RAMPA DE ACESSO LATERAL</t>
  </si>
  <si>
    <t>Sr. RENIVALDO PEREIRA DE LIMA - NÃO PAGA TAXA. ADMINISTRA A PEDIDO DA PREFEITURA. CONTATO: (74) 9.9926.8926. NÃO SE COBRA TAXA DE EMBARQUE. SOMENTE 01 (UM) HORÁRIO POR DIA DA EMPRESA TRANSOARES. NÃO HÁ VIABILIDADE PARA LICITAR O TERMINAL.</t>
  </si>
  <si>
    <t>12 VAGAS PARA TÁXI</t>
  </si>
  <si>
    <t>03 - TRÊS</t>
  </si>
  <si>
    <t>A PREFEITURA ASSUMIU A ADMINISTRAÇÃO. NÃO HÁ VIABILIDADE PARA LICITAR TERMINAL. 04 HORÁRIOS POR DIA. EMPRESA TRANSOARES e VIAÇÃO CIDADE SOL.</t>
  </si>
  <si>
    <t xml:space="preserve">01 bancos com 03 lugares </t>
  </si>
  <si>
    <t>INTERDITADO</t>
  </si>
  <si>
    <t>pequena</t>
  </si>
  <si>
    <t>regular</t>
  </si>
  <si>
    <t>400 m²</t>
  </si>
  <si>
    <t>8 unidades de bancos de concreto</t>
  </si>
  <si>
    <t>6 unidades</t>
  </si>
  <si>
    <t>32 m²</t>
  </si>
  <si>
    <t>26 m²</t>
  </si>
  <si>
    <t>2 funcionários que fazem a limpeza</t>
  </si>
  <si>
    <t>12,5 m² cada bilheteria</t>
  </si>
  <si>
    <t xml:space="preserve">2000 m² </t>
  </si>
  <si>
    <t>400 m² (área de embarque e desembarque)</t>
  </si>
  <si>
    <t>2 BANCOS DE MADEIRA</t>
  </si>
  <si>
    <t>NATURAL / BOA</t>
  </si>
  <si>
    <t>1 FECHADO / QUEBRADO</t>
  </si>
  <si>
    <t>NATURAL/BOA</t>
  </si>
  <si>
    <t>NATURAL / BOA - 5 LÂMPADAS</t>
  </si>
  <si>
    <t>TERMINAL RODOVIÁRIO NÃO OCORRE EMBARQUE / DESEMBARQUE DE PASSAGEIROS. SÓ FUNCIONA A LANCHONETE. NÃO TEM
RESPONSÁVEL NO MOMENTO (PREFEITURA).</t>
  </si>
  <si>
    <t>3 INTERNOS E 2 EXTERNOS</t>
  </si>
  <si>
    <t>NATURAL / BOA - 6 LÂMPADAS INTERNAS / 15 EXTERNAS</t>
  </si>
  <si>
    <t>TERMINAL RODOVIÁRIO NÃO OCORRE EMBARQUE / DESEMBARQUE DE PASSAGEIROS. SÓ FUNCIONA VENDA DE PASSAGENS E A
LANCHONETE. NÃO TEM RESPONSÁVEL NO MOMENTO (PREFEITURA). JOSY (RESTAURANTE) TOMANDO CONTA - 75 99113-5764.
TELEFONE DOS RESPONSÁVEIS DOS GUICHÊS: 75 99273-0661 OU 75 99116-4427.</t>
  </si>
  <si>
    <t>2 BANCOS DE MADEIRA / 2 DE CIMENTO</t>
  </si>
  <si>
    <t>TERMINAL RODOVIÁRIO TEM RESPONSÁVEL GILDÁRIO CONCEIÇÃO DE JESUS NO MOMENTO. 1 (UM) DORMITÓRIO COM BANHEIRO. 1 (UMA) LOJA DE PERFUMARIA.</t>
  </si>
  <si>
    <t>2 BANCOS</t>
  </si>
  <si>
    <t>NATURAL / BOA - 2 LÂMPADAS INTERNAS E 4 EXTERNAS</t>
  </si>
  <si>
    <t>TERMINAL RODOVIÁRIO NÃO TEM EMBARQUE / DESEMBARQUE DE PASSAGEIROS. NÃO TEM RESPONSÁVEL. JOSÉ (RESTAURANTE) TOMANDO CONTA - 75 99711-5070</t>
  </si>
  <si>
    <t>A lanchonete está instalada nesta área.</t>
  </si>
  <si>
    <t>Assentos de alvenaria - precários</t>
  </si>
  <si>
    <t>Precário</t>
  </si>
  <si>
    <t>Básica, improvisada na área de embarque/desembarque.</t>
  </si>
  <si>
    <t>23,03 (área original)</t>
  </si>
  <si>
    <t>Área trasnformada em loja</t>
  </si>
  <si>
    <t>201,60 m²</t>
  </si>
  <si>
    <t>Terminal do tipo ponto de embarque.Conforme registro fotográfico, o terminal rodoviário funciona de forma precária. As empresas regulares não
mantém mais seus guichês em funcionamento, aliás a área destinada para tal fim foi transformada numa loja de variedades, cujo proprietário é o
"administrador" atual. A lanchonete não funciona no local original e sim na área de embarque/desembarque. Os sanitários estão em péssimas
condições de funcionamento. Instalações elétricas precárias e improvisadas.</t>
  </si>
  <si>
    <t>4 BANCOS DE CIMENTO</t>
  </si>
  <si>
    <t>NAÕ</t>
  </si>
  <si>
    <t xml:space="preserve">BOA </t>
  </si>
  <si>
    <t>NATURAL / BOA - 4 LÂMPADAS</t>
  </si>
  <si>
    <t>RESPONSÁVEL PREFEITURA, PREFEITURA FAZ A LIMPEZA DO TERMINAL - NÃO TEM TARIFA TUTE</t>
  </si>
  <si>
    <t>3 ASSENTOS (2 BANCOS DE CIMENTO E 1 DE MADEIRA)</t>
  </si>
  <si>
    <t>4 (NOS GUICHÊS)</t>
  </si>
  <si>
    <t>LAERCIO MATHIAS ALVES</t>
  </si>
  <si>
    <t>TERMINAL RODOVIÁRIO DE PASSAGEIROS DE RIO REAL - RESPONSÁVEL: LAERCIO MATHIAS ALVES - 75 99933-7459</t>
  </si>
  <si>
    <t>02 assentos alvenaria e 08 cadeiras plástico com 02 mesas.</t>
  </si>
  <si>
    <t>Conservação precária.</t>
  </si>
  <si>
    <t>Lanchonete básica, improvisada na área de embarque/desembarque.</t>
  </si>
  <si>
    <t>23,28 (área original)</t>
  </si>
  <si>
    <t>Área trasnformada em dormitório/depósito</t>
  </si>
  <si>
    <t>208 m²</t>
  </si>
  <si>
    <t>Terminal tipo ponto de embarque. Foi consruído um "puxadinho" de 21m² onde funciona uma cozinha precária; Um muro, na sequência da cozinha, fecha e delimita o terreno, formando um quintal de 31 m² onde fica um tanque de água. Os guichês foram trasformados em dormitório de depósito. Sanitários em situação precária. Instalações elétricas improvisadas e em estado precário. lanchonete não funcionava no local original e sim improvisada na área de embarque. Os veículos que passam pelo terminal rodoviário tem cobradores nos próprios veíclos.</t>
  </si>
  <si>
    <t>5 ASSENTOS (2 na área interna e 3 na área externa do TR)</t>
  </si>
  <si>
    <t>1,98 m²</t>
  </si>
  <si>
    <t>2,15 m²</t>
  </si>
  <si>
    <t>********</t>
  </si>
  <si>
    <t>UMA LANCHONETE</t>
  </si>
  <si>
    <t>3,90 m</t>
  </si>
  <si>
    <t>- 23,52 m²</t>
  </si>
  <si>
    <t>162 m²</t>
  </si>
  <si>
    <t>*****</t>
  </si>
  <si>
    <t>NATURAL / REGULAR</t>
  </si>
  <si>
    <t>PERÍODO DIURNO - ILUMINAÇÃO NATURAL</t>
  </si>
  <si>
    <t>O Terminal Rodoviário não possui administração. Obtivemos a informação que o equipamento está sob os cuidados da Prefeitura Municipal e o proprietário do guichê de venda de passagens da empresa Santana e São Paulo em conjunto com o da lanchonete tomam conta do TR. Os embarques e os desembarques são realizados na via pública pois o TR não possui plataformas segregadas, conforme pode ser verificado nos registros fotográficos.</t>
  </si>
  <si>
    <t>CALÇAMENTO</t>
  </si>
  <si>
    <t>ALFALTO</t>
  </si>
  <si>
    <t>PARALELEPÍPEDOS</t>
  </si>
  <si>
    <t>CIMENTO</t>
  </si>
  <si>
    <t>ASFALTO</t>
  </si>
  <si>
    <t>PARALELEPIPEDO B</t>
  </si>
  <si>
    <t>3,5 METROS</t>
  </si>
  <si>
    <t>Meio fio</t>
  </si>
  <si>
    <t>3 METROS</t>
  </si>
  <si>
    <t>150 m²</t>
  </si>
  <si>
    <t>4 unidades de bancos de concreto</t>
  </si>
  <si>
    <t>1 funcionário que faz a limpeza</t>
  </si>
  <si>
    <t>6 m² cada bilheteria</t>
  </si>
  <si>
    <t>150 m² (área de embarque e desembarque)</t>
  </si>
  <si>
    <t>PEQUENA</t>
  </si>
  <si>
    <t>BOA(NATURAL)</t>
  </si>
  <si>
    <t>2 UNIDADES</t>
  </si>
  <si>
    <t>POSSUI</t>
  </si>
  <si>
    <t>Terminal Rodviário administrado pela Prefeitura Municipal. Bom estado de conservação. Necessita de reparos na cobertura.</t>
  </si>
  <si>
    <t>Lanchonete funcinava nesta área em vez da original.</t>
  </si>
  <si>
    <t>POPULAÇÃO</t>
  </si>
  <si>
    <t>PARTIDAS SEMANAIS</t>
  </si>
  <si>
    <t>SHOPPING</t>
  </si>
  <si>
    <t>TURÍSTICA (AINDA QUE SAZONAL)</t>
  </si>
  <si>
    <t>I</t>
  </si>
  <si>
    <t>ESPECIAL II</t>
  </si>
  <si>
    <t>II</t>
  </si>
  <si>
    <t>UNIVERSIDADE</t>
  </si>
  <si>
    <t>POLOS</t>
  </si>
  <si>
    <t>DEMAIS CIDADES</t>
  </si>
  <si>
    <t>IV</t>
  </si>
  <si>
    <t>III</t>
  </si>
  <si>
    <t>HOSPITAL?</t>
  </si>
  <si>
    <t>UNIVERSIDADE?</t>
  </si>
  <si>
    <t>ILHÉUS</t>
  </si>
  <si>
    <t>ITABUNA</t>
  </si>
  <si>
    <t>Wi Fi gratuito 30 minutos</t>
  </si>
  <si>
    <t>2 (AGUIA BRANCA E ROTA)</t>
  </si>
  <si>
    <t>BOM JESUS DA LAPA</t>
  </si>
  <si>
    <t>896,46 m2</t>
  </si>
  <si>
    <t>não há</t>
  </si>
  <si>
    <t>25 m2</t>
  </si>
  <si>
    <t>14 extintores e 04 mangueiras de incêndio</t>
  </si>
  <si>
    <t>1 GUARDA-VOLUMES</t>
  </si>
  <si>
    <t>condições normais</t>
  </si>
  <si>
    <t>boa ventilação</t>
  </si>
  <si>
    <t>boa iluminação</t>
  </si>
  <si>
    <t>todos os dias</t>
  </si>
  <si>
    <t>há sinalização e direcionamento para a área das bilheterias e embarque e desembarque, mas não há para os outros locais.</t>
  </si>
  <si>
    <t>não há (desnecessário - apenas um único piso)</t>
  </si>
  <si>
    <t>RIACHO DE SANTANA</t>
  </si>
  <si>
    <t>CAMACÃ</t>
  </si>
  <si>
    <t>COARACI</t>
  </si>
  <si>
    <t>ITAPETINGA</t>
  </si>
  <si>
    <t>***</t>
  </si>
  <si>
    <t>S</t>
  </si>
  <si>
    <t>34,30m2</t>
  </si>
  <si>
    <t>6,60m2</t>
  </si>
  <si>
    <t>12 m2</t>
  </si>
  <si>
    <t>1 COM AR COND E 1 NATURAL</t>
  </si>
  <si>
    <t>1 MASCULINO E 1 FEMININO</t>
  </si>
  <si>
    <t>NÃO. CAIXA ELETRÔNICO</t>
  </si>
  <si>
    <t>1 TAMBOR</t>
  </si>
  <si>
    <t>NÃO. GUARDA MUNICIPAL</t>
  </si>
  <si>
    <t>CÂMARAS DA ADMINISTRAÇÃO MUNICIPAL</t>
  </si>
  <si>
    <t>m2</t>
  </si>
  <si>
    <t>boas</t>
  </si>
  <si>
    <t>normais</t>
  </si>
  <si>
    <t>precárias</t>
  </si>
  <si>
    <t>diária</t>
  </si>
  <si>
    <t>OBSERVAÇÕES:</t>
  </si>
  <si>
    <t>1.</t>
  </si>
  <si>
    <t>2.</t>
  </si>
  <si>
    <t>0,5&lt; IVCT &lt; 1 - CLASSE II</t>
  </si>
  <si>
    <t>1 &lt; IVCT &lt; 4 - CLASSE III</t>
  </si>
  <si>
    <t>IVCT &lt; 0,5 - CLASSE I</t>
  </si>
  <si>
    <t>3.</t>
  </si>
  <si>
    <t>Sugestão 1:</t>
  </si>
  <si>
    <t>Sugestão 2:</t>
  </si>
  <si>
    <t>4.</t>
  </si>
  <si>
    <t>Buscar justificativa para existência da CLASSE ESPECIAL II (0 &gt; IVCT &lt; 0,1?)</t>
  </si>
  <si>
    <t>IVCT = 0 ou IVCT &gt; 4 - CLASSE IV</t>
  </si>
  <si>
    <t>SAUBARA</t>
  </si>
  <si>
    <t>JOSÉ GONÇALVES</t>
  </si>
  <si>
    <t>5.</t>
  </si>
  <si>
    <t>Tamanho do terminal - custos com manutenção, limpeza de energia elétrica</t>
  </si>
  <si>
    <t>Cidade Polo</t>
  </si>
  <si>
    <t>Cidade Turística</t>
  </si>
  <si>
    <t>0 &gt; IVCT &lt; 0,1 - CLASSE I</t>
  </si>
  <si>
    <t>0,1 &lt; IVCT &lt; 0,5 - CLASSE II</t>
  </si>
  <si>
    <t>0,5 &lt; IVCT &lt; 5 - CLASSE III</t>
  </si>
  <si>
    <t>5 &lt; IVCT &lt; 10 - CLASSE IV</t>
  </si>
  <si>
    <t>IVCT = 0 ou IVCT &gt; 10 - CLASSE V</t>
  </si>
  <si>
    <t>V</t>
  </si>
  <si>
    <t>Critérios objetivos de fácil obtenção</t>
  </si>
  <si>
    <t>Quantidade de linhas - custos com pessoal, água, arrecadação de TUTE</t>
  </si>
  <si>
    <t>ICT</t>
  </si>
  <si>
    <t>CIDADES POLO</t>
  </si>
  <si>
    <t>CLASSE ATUAL</t>
  </si>
  <si>
    <t>CLASSE NOVA</t>
  </si>
  <si>
    <t>CIDADES</t>
  </si>
  <si>
    <t>CENÁRIO 1</t>
  </si>
  <si>
    <t>CENÁRIO 2</t>
  </si>
  <si>
    <t xml:space="preserve">DEMAIS CIDADES </t>
  </si>
  <si>
    <t>Mantida a classificação anterior</t>
  </si>
  <si>
    <t>Classificação anterior reduzida</t>
  </si>
  <si>
    <t>Classificação anterior elevada</t>
  </si>
  <si>
    <t>Onde:</t>
  </si>
  <si>
    <t>CIDADE POLO</t>
  </si>
  <si>
    <t>Redução da tarifa</t>
  </si>
  <si>
    <t>Aumento da tarifa</t>
  </si>
  <si>
    <t>Buscar justificativa para existência da CLASSE ESPECIAL II (0 &gt; ICT &lt; 0,1?)</t>
  </si>
  <si>
    <t>ICT &lt; 0,5 - CLASSE I</t>
  </si>
  <si>
    <t>0,5&lt; ICT &lt; 1 - CLASSE II</t>
  </si>
  <si>
    <t>1 &lt; ICT &lt; 4 - CLASSE III</t>
  </si>
  <si>
    <t>ICT = 0 ou ICT &gt; 4 - CLASSE IV</t>
  </si>
  <si>
    <t>0 &gt; ICT &lt; 0,1 - CLASSE I</t>
  </si>
  <si>
    <t>0,1 &lt; ICT &lt; 0,5 - CLASSE II</t>
  </si>
  <si>
    <t>0,5 &lt; ICT &lt; 5 - CLASSE III</t>
  </si>
  <si>
    <t>5 &lt; ICT &lt; 10 - CLASSE IV</t>
  </si>
  <si>
    <t>ICT = 0 ou ICT &gt; 10 - CLASSE V</t>
  </si>
  <si>
    <t>Qual a fonte de receita dos terminais que não tem nenhuma linha partindo de lá (ICT=0)?</t>
  </si>
  <si>
    <t>I- OBSERVAÇÕES</t>
  </si>
  <si>
    <r>
      <t xml:space="preserve">01 - UMA SALA - </t>
    </r>
    <r>
      <rPr>
        <b/>
        <sz val="10"/>
        <color rgb="FF000000"/>
        <rFont val="Calibri"/>
        <family val="2"/>
        <scheme val="minor"/>
      </rPr>
      <t>PRIMEIRO ANDAR.</t>
    </r>
  </si>
  <si>
    <t>VARZEA DO POÇO</t>
  </si>
  <si>
    <t>VARZEA 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</si>
</sst>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5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 style="medium">
        <color theme="0" tint="-0.24994659260841701"/>
      </left>
      <right style="hair">
        <color indexed="64"/>
      </right>
      <top style="medium">
        <color theme="0" tint="-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0" tint="-0.24994659260841701"/>
      </top>
      <bottom style="hair">
        <color indexed="64"/>
      </bottom>
      <diagonal/>
    </border>
    <border>
      <left style="hair">
        <color indexed="64"/>
      </left>
      <right style="medium">
        <color theme="0" tint="-0.24994659260841701"/>
      </right>
      <top style="medium">
        <color theme="0" tint="-0.24994659260841701"/>
      </top>
      <bottom style="hair">
        <color indexed="64"/>
      </bottom>
      <diagonal/>
    </border>
    <border>
      <left style="medium">
        <color theme="0" tint="-0.24994659260841701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 style="hair">
        <color indexed="64"/>
      </left>
      <right style="medium">
        <color theme="0" tint="-0.24994659260841701"/>
      </right>
      <top style="medium">
        <color theme="0"/>
      </top>
      <bottom style="hair">
        <color indexed="64"/>
      </bottom>
      <diagonal/>
    </border>
    <border>
      <left style="medium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 tint="-0.24994659260841701"/>
      </right>
      <top style="hair">
        <color indexed="64"/>
      </top>
      <bottom style="hair">
        <color indexed="64"/>
      </bottom>
      <diagonal/>
    </border>
    <border>
      <left style="medium">
        <color theme="0" tint="-0.24994659260841701"/>
      </left>
      <right style="hair">
        <color indexed="64"/>
      </right>
      <top style="medium">
        <color theme="0"/>
      </top>
      <bottom style="medium">
        <color theme="0" tint="-0.24994659260841701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medium">
        <color theme="0" tint="-0.24994659260841701"/>
      </bottom>
      <diagonal/>
    </border>
    <border>
      <left style="hair">
        <color indexed="64"/>
      </left>
      <right style="medium">
        <color theme="0" tint="-0.24994659260841701"/>
      </right>
      <top style="medium">
        <color theme="0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theme="0" tint="-0.2499465926084170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1" fontId="8" fillId="0" borderId="0" xfId="0" applyNumberFormat="1" applyFont="1" applyAlignment="1">
      <alignment vertical="top" shrinkToFit="1"/>
    </xf>
    <xf numFmtId="0" fontId="3" fillId="0" borderId="0" xfId="0" applyFont="1" applyAlignment="1">
      <alignment vertical="center" wrapText="1"/>
    </xf>
    <xf numFmtId="1" fontId="13" fillId="0" borderId="0" xfId="0" applyNumberFormat="1" applyFont="1" applyAlignment="1">
      <alignment vertical="top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0" fillId="2" borderId="0" xfId="0" applyFill="1"/>
    <xf numFmtId="0" fontId="10" fillId="2" borderId="0" xfId="0" applyFont="1" applyFill="1"/>
    <xf numFmtId="2" fontId="0" fillId="0" borderId="1" xfId="0" applyNumberFormat="1" applyBorder="1"/>
    <xf numFmtId="0" fontId="0" fillId="2" borderId="0" xfId="0" applyFill="1" applyAlignment="1">
      <alignment vertical="top"/>
    </xf>
    <xf numFmtId="0" fontId="0" fillId="0" borderId="0" xfId="0" applyAlignment="1">
      <alignment horizontal="center"/>
    </xf>
    <xf numFmtId="0" fontId="0" fillId="3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2" fontId="0" fillId="5" borderId="5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2" fontId="0" fillId="5" borderId="6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2" fontId="0" fillId="5" borderId="10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horizontal="left" vertical="center"/>
    </xf>
    <xf numFmtId="0" fontId="0" fillId="9" borderId="5" xfId="0" applyFill="1" applyBorder="1" applyAlignment="1">
      <alignment horizontal="left" vertical="center"/>
    </xf>
    <xf numFmtId="0" fontId="0" fillId="9" borderId="10" xfId="0" applyFill="1" applyBorder="1" applyAlignment="1">
      <alignment horizontal="left" vertical="center"/>
    </xf>
    <xf numFmtId="0" fontId="0" fillId="10" borderId="0" xfId="0" applyFill="1"/>
    <xf numFmtId="0" fontId="2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1" borderId="1" xfId="0" applyFill="1" applyBorder="1"/>
    <xf numFmtId="3" fontId="0" fillId="11" borderId="1" xfId="0" applyNumberFormat="1" applyFill="1" applyBorder="1"/>
    <xf numFmtId="3" fontId="0" fillId="10" borderId="0" xfId="0" applyNumberFormat="1" applyFill="1"/>
    <xf numFmtId="0" fontId="0" fillId="11" borderId="13" xfId="0" applyFill="1" applyBorder="1"/>
    <xf numFmtId="0" fontId="0" fillId="5" borderId="14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3" fontId="0" fillId="5" borderId="18" xfId="0" applyNumberFormat="1" applyFill="1" applyBorder="1" applyAlignment="1">
      <alignment vertical="center"/>
    </xf>
    <xf numFmtId="3" fontId="0" fillId="5" borderId="19" xfId="0" applyNumberFormat="1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11" xfId="0" applyFont="1" applyFill="1" applyBorder="1" applyAlignment="1">
      <alignment horizontal="center" vertical="center" textRotation="90"/>
    </xf>
    <xf numFmtId="0" fontId="2" fillId="7" borderId="7" xfId="0" applyFont="1" applyFill="1" applyBorder="1" applyAlignment="1">
      <alignment horizontal="center" vertical="center" textRotation="90"/>
    </xf>
    <xf numFmtId="0" fontId="2" fillId="7" borderId="8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0" fillId="12" borderId="26" xfId="0" applyFill="1" applyBorder="1"/>
    <xf numFmtId="0" fontId="0" fillId="12" borderId="26" xfId="0" applyFill="1" applyBorder="1" applyAlignment="1">
      <alignment horizontal="center"/>
    </xf>
    <xf numFmtId="0" fontId="0" fillId="5" borderId="18" xfId="0" applyFill="1" applyBorder="1"/>
    <xf numFmtId="0" fontId="0" fillId="5" borderId="18" xfId="0" applyFill="1" applyBorder="1" applyAlignment="1">
      <alignment horizontal="center"/>
    </xf>
    <xf numFmtId="0" fontId="3" fillId="5" borderId="18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0" fillId="5" borderId="18" xfId="0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top" wrapText="1"/>
    </xf>
    <xf numFmtId="0" fontId="7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8" fillId="5" borderId="18" xfId="0" applyNumberFormat="1" applyFont="1" applyFill="1" applyBorder="1" applyAlignment="1">
      <alignment horizontal="center" vertical="top" shrinkToFit="1"/>
    </xf>
    <xf numFmtId="0" fontId="10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center" wrapText="1"/>
    </xf>
    <xf numFmtId="2" fontId="0" fillId="5" borderId="18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0" fontId="2" fillId="12" borderId="27" xfId="0" applyFont="1" applyFill="1" applyBorder="1"/>
    <xf numFmtId="0" fontId="0" fillId="12" borderId="28" xfId="0" applyFill="1" applyBorder="1"/>
    <xf numFmtId="0" fontId="0" fillId="12" borderId="28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2" fillId="12" borderId="30" xfId="0" applyFont="1" applyFill="1" applyBorder="1"/>
    <xf numFmtId="0" fontId="0" fillId="12" borderId="31" xfId="0" applyFill="1" applyBorder="1" applyAlignment="1">
      <alignment horizontal="center"/>
    </xf>
    <xf numFmtId="0" fontId="0" fillId="5" borderId="32" xfId="0" applyFill="1" applyBorder="1"/>
    <xf numFmtId="0" fontId="0" fillId="5" borderId="33" xfId="0" applyFill="1" applyBorder="1" applyAlignment="1">
      <alignment horizontal="center"/>
    </xf>
    <xf numFmtId="0" fontId="0" fillId="5" borderId="33" xfId="0" applyFill="1" applyBorder="1" applyAlignment="1">
      <alignment horizontal="center" vertical="top"/>
    </xf>
    <xf numFmtId="1" fontId="8" fillId="5" borderId="33" xfId="0" applyNumberFormat="1" applyFont="1" applyFill="1" applyBorder="1" applyAlignment="1">
      <alignment horizontal="center" vertical="top" shrinkToFi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top" wrapText="1"/>
    </xf>
    <xf numFmtId="0" fontId="4" fillId="5" borderId="33" xfId="0" applyFont="1" applyFill="1" applyBorder="1" applyAlignment="1">
      <alignment horizontal="center" vertical="top" wrapText="1"/>
    </xf>
    <xf numFmtId="0" fontId="2" fillId="12" borderId="34" xfId="0" applyFont="1" applyFill="1" applyBorder="1"/>
    <xf numFmtId="0" fontId="0" fillId="12" borderId="35" xfId="0" applyFill="1" applyBorder="1"/>
    <xf numFmtId="0" fontId="0" fillId="12" borderId="35" xfId="0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2" fillId="4" borderId="24" xfId="0" applyFont="1" applyFill="1" applyBorder="1" applyAlignment="1">
      <alignment vertical="center"/>
    </xf>
    <xf numFmtId="164" fontId="2" fillId="4" borderId="24" xfId="0" applyNumberFormat="1" applyFont="1" applyFill="1" applyBorder="1" applyAlignment="1">
      <alignment vertical="center"/>
    </xf>
    <xf numFmtId="164" fontId="2" fillId="4" borderId="25" xfId="0" applyNumberFormat="1" applyFont="1" applyFill="1" applyBorder="1" applyAlignment="1">
      <alignment vertical="center"/>
    </xf>
    <xf numFmtId="0" fontId="0" fillId="0" borderId="0" xfId="0" applyFont="1"/>
    <xf numFmtId="0" fontId="0" fillId="5" borderId="1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3" fontId="0" fillId="5" borderId="18" xfId="0" applyNumberFormat="1" applyFont="1" applyFill="1" applyBorder="1" applyAlignment="1">
      <alignment vertical="center"/>
    </xf>
    <xf numFmtId="3" fontId="0" fillId="5" borderId="19" xfId="0" applyNumberFormat="1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5" borderId="22" xfId="0" applyFont="1" applyFill="1" applyBorder="1" applyAlignment="1">
      <alignment vertical="center"/>
    </xf>
    <xf numFmtId="3" fontId="0" fillId="0" borderId="0" xfId="0" applyNumberFormat="1" applyFont="1"/>
    <xf numFmtId="0" fontId="0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0" fillId="10" borderId="0" xfId="0" applyFill="1" applyBorder="1" applyAlignment="1">
      <alignment horizontal="center"/>
    </xf>
    <xf numFmtId="0" fontId="2" fillId="12" borderId="30" xfId="0" applyFont="1" applyFill="1" applyBorder="1" applyAlignment="1">
      <alignment vertical="center"/>
    </xf>
    <xf numFmtId="0" fontId="0" fillId="12" borderId="26" xfId="0" applyFill="1" applyBorder="1" applyAlignment="1">
      <alignment vertical="center"/>
    </xf>
    <xf numFmtId="0" fontId="0" fillId="12" borderId="26" xfId="0" applyFill="1" applyBorder="1" applyAlignment="1">
      <alignment horizontal="center" vertical="center"/>
    </xf>
    <xf numFmtId="0" fontId="0" fillId="5" borderId="38" xfId="0" applyFill="1" applyBorder="1" applyAlignment="1">
      <alignment vertical="center"/>
    </xf>
    <xf numFmtId="0" fontId="3" fillId="5" borderId="3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2" fillId="5" borderId="37" xfId="0" applyFont="1" applyFill="1" applyBorder="1" applyAlignment="1">
      <alignment vertical="center"/>
    </xf>
    <xf numFmtId="0" fontId="0" fillId="5" borderId="38" xfId="0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1" fontId="8" fillId="5" borderId="38" xfId="0" applyNumberFormat="1" applyFont="1" applyFill="1" applyBorder="1" applyAlignment="1">
      <alignment horizontal="center" vertical="center" shrinkToFit="1"/>
    </xf>
    <xf numFmtId="0" fontId="0" fillId="5" borderId="37" xfId="0" applyFill="1" applyBorder="1" applyAlignment="1">
      <alignment vertical="center"/>
    </xf>
    <xf numFmtId="0" fontId="0" fillId="5" borderId="39" xfId="0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 wrapText="1"/>
    </xf>
    <xf numFmtId="1" fontId="17" fillId="5" borderId="38" xfId="0" applyNumberFormat="1" applyFont="1" applyFill="1" applyBorder="1" applyAlignment="1">
      <alignment horizontal="center" vertical="center" shrinkToFit="1"/>
    </xf>
    <xf numFmtId="0" fontId="17" fillId="5" borderId="38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1" fontId="20" fillId="5" borderId="38" xfId="0" applyNumberFormat="1" applyFont="1" applyFill="1" applyBorder="1" applyAlignment="1">
      <alignment horizontal="center" vertical="center" shrinkToFit="1"/>
    </xf>
    <xf numFmtId="0" fontId="18" fillId="5" borderId="38" xfId="0" applyFont="1" applyFill="1" applyBorder="1" applyAlignment="1">
      <alignment horizontal="center" vertical="center" wrapText="1"/>
    </xf>
    <xf numFmtId="1" fontId="21" fillId="5" borderId="38" xfId="0" applyNumberFormat="1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2" fillId="12" borderId="34" xfId="0" applyFont="1" applyFill="1" applyBorder="1" applyAlignment="1">
      <alignment vertical="center"/>
    </xf>
    <xf numFmtId="0" fontId="0" fillId="12" borderId="35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DE%20&#244;nibus%20REV%20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Trabalho"/>
      <sheetName val="Resumo"/>
      <sheetName val="DEMAIS CIDADES"/>
      <sheetName val="Alagoinhas"/>
      <sheetName val="Amargosa"/>
      <sheetName val="Aporá"/>
      <sheetName val="Barreiras"/>
      <sheetName val="Bom Jesus da Lapa"/>
      <sheetName val="Brumado"/>
      <sheetName val="Caetité"/>
      <sheetName val="Camacã"/>
      <sheetName val="Cruz das Almas"/>
      <sheetName val="Euclides da Cunha"/>
      <sheetName val="Eunápolis"/>
      <sheetName val="Feira de Santana"/>
      <sheetName val="Gandu"/>
      <sheetName val="Guanambi"/>
      <sheetName val="Ilhéus"/>
      <sheetName val="Ipiau"/>
      <sheetName val="Irecê"/>
      <sheetName val="Itaberaba"/>
      <sheetName val="Itabuna"/>
      <sheetName val="Jaguaquara"/>
      <sheetName val="Jacobina"/>
      <sheetName val="Jequié"/>
      <sheetName val="Juazeiro"/>
      <sheetName val="Paulo Afonso"/>
      <sheetName val="Ribeira do Pombal"/>
      <sheetName val="SAJ"/>
      <sheetName val="Seabra"/>
      <sheetName val="Senhor do Bonfim"/>
      <sheetName val="Serrinha"/>
      <sheetName val="Teixeira de Freitas"/>
      <sheetName val="Valença"/>
      <sheetName val="VDC"/>
      <sheetName val="Xique-xique"/>
    </sheetNames>
    <sheetDataSet>
      <sheetData sheetId="0"/>
      <sheetData sheetId="1">
        <row r="3">
          <cell r="E3">
            <v>151596</v>
          </cell>
          <cell r="G3">
            <v>1411</v>
          </cell>
          <cell r="Q3">
            <v>0</v>
          </cell>
        </row>
        <row r="4">
          <cell r="E4">
            <v>37241</v>
          </cell>
          <cell r="G4">
            <v>127</v>
          </cell>
          <cell r="Q4">
            <v>10</v>
          </cell>
        </row>
        <row r="5">
          <cell r="E5">
            <v>155439</v>
          </cell>
          <cell r="G5">
            <v>1112</v>
          </cell>
          <cell r="O5">
            <v>26223</v>
          </cell>
          <cell r="Q5">
            <v>267</v>
          </cell>
        </row>
        <row r="6">
          <cell r="E6">
            <v>69168</v>
          </cell>
          <cell r="G6">
            <v>291</v>
          </cell>
          <cell r="Q6">
            <v>7</v>
          </cell>
        </row>
        <row r="7">
          <cell r="E7">
            <v>67195</v>
          </cell>
          <cell r="G7">
            <v>194</v>
          </cell>
          <cell r="O7">
            <v>6000</v>
          </cell>
          <cell r="Q7">
            <v>19</v>
          </cell>
        </row>
        <row r="8">
          <cell r="E8">
            <v>50975</v>
          </cell>
          <cell r="G8">
            <v>24</v>
          </cell>
          <cell r="Q8">
            <v>4</v>
          </cell>
        </row>
        <row r="9">
          <cell r="E9">
            <v>63299</v>
          </cell>
          <cell r="G9">
            <v>40</v>
          </cell>
          <cell r="Q9">
            <v>1</v>
          </cell>
        </row>
        <row r="10">
          <cell r="O10">
            <v>41209</v>
          </cell>
          <cell r="Q10">
            <v>70</v>
          </cell>
        </row>
        <row r="11">
          <cell r="Q11">
            <v>0</v>
          </cell>
        </row>
        <row r="12">
          <cell r="E12">
            <v>614872</v>
          </cell>
          <cell r="G12">
            <v>1463</v>
          </cell>
          <cell r="Q12">
            <v>0</v>
          </cell>
        </row>
        <row r="13">
          <cell r="Q13">
            <v>8</v>
          </cell>
        </row>
        <row r="14">
          <cell r="E14">
            <v>84481</v>
          </cell>
          <cell r="G14">
            <v>305</v>
          </cell>
          <cell r="Q14">
            <v>1</v>
          </cell>
        </row>
        <row r="15">
          <cell r="E15">
            <v>162327</v>
          </cell>
          <cell r="G15">
            <v>515</v>
          </cell>
          <cell r="Q15">
            <v>95</v>
          </cell>
        </row>
        <row r="16">
          <cell r="Q16">
            <v>0</v>
          </cell>
        </row>
        <row r="17">
          <cell r="E17">
            <v>72967</v>
          </cell>
          <cell r="G17">
            <v>176</v>
          </cell>
          <cell r="Q17">
            <v>32</v>
          </cell>
        </row>
        <row r="18">
          <cell r="E18">
            <v>64489</v>
          </cell>
          <cell r="G18">
            <v>205</v>
          </cell>
          <cell r="Q18">
            <v>9</v>
          </cell>
        </row>
        <row r="19">
          <cell r="E19">
            <v>213223</v>
          </cell>
          <cell r="G19">
            <v>2952</v>
          </cell>
          <cell r="Q19">
            <v>0</v>
          </cell>
        </row>
        <row r="20">
          <cell r="E20">
            <v>80518</v>
          </cell>
          <cell r="G20">
            <v>380</v>
          </cell>
          <cell r="Q20">
            <v>7</v>
          </cell>
        </row>
        <row r="21">
          <cell r="Q21">
            <v>7</v>
          </cell>
        </row>
        <row r="22">
          <cell r="Q22">
            <v>0</v>
          </cell>
        </row>
        <row r="23">
          <cell r="E23">
            <v>216707</v>
          </cell>
          <cell r="G23">
            <v>760</v>
          </cell>
        </row>
        <row r="25">
          <cell r="E25">
            <v>53807</v>
          </cell>
          <cell r="G25">
            <v>26</v>
          </cell>
        </row>
        <row r="26">
          <cell r="E26">
            <v>101512</v>
          </cell>
          <cell r="G26">
            <v>278</v>
          </cell>
        </row>
        <row r="27">
          <cell r="E27">
            <v>44091</v>
          </cell>
          <cell r="G27">
            <v>144</v>
          </cell>
        </row>
        <row r="28">
          <cell r="E28">
            <v>79015</v>
          </cell>
          <cell r="G28">
            <v>86</v>
          </cell>
        </row>
        <row r="29">
          <cell r="E29">
            <v>80861</v>
          </cell>
          <cell r="G29">
            <v>86</v>
          </cell>
        </row>
        <row r="30">
          <cell r="E30">
            <v>160487</v>
          </cell>
          <cell r="G30">
            <v>503</v>
          </cell>
        </row>
        <row r="31">
          <cell r="E31">
            <v>96562</v>
          </cell>
          <cell r="G31">
            <v>204</v>
          </cell>
        </row>
        <row r="32">
          <cell r="E32">
            <v>338480</v>
          </cell>
          <cell r="G32">
            <v>1659</v>
          </cell>
        </row>
        <row r="33">
          <cell r="G33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302E-AC50-4756-9223-6929098EAAE3}">
  <dimension ref="B2:AC87"/>
  <sheetViews>
    <sheetView showGridLines="0" zoomScaleNormal="100" workbookViewId="0">
      <selection activeCell="W11" sqref="W11"/>
    </sheetView>
  </sheetViews>
  <sheetFormatPr defaultRowHeight="15" x14ac:dyDescent="0.25"/>
  <cols>
    <col min="1" max="1" width="3.5703125" customWidth="1"/>
    <col min="2" max="2" width="4" customWidth="1"/>
    <col min="3" max="3" width="24.42578125" customWidth="1"/>
    <col min="4" max="4" width="8.42578125" customWidth="1"/>
    <col min="5" max="6" width="14.42578125" customWidth="1"/>
    <col min="7" max="7" width="3.28515625" style="36" customWidth="1"/>
    <col min="8" max="8" width="2.85546875" hidden="1" customWidth="1"/>
    <col min="9" max="9" width="3" hidden="1" customWidth="1"/>
    <col min="10" max="10" width="14.42578125" hidden="1" customWidth="1"/>
    <col min="11" max="11" width="14.42578125" style="36" hidden="1" customWidth="1"/>
    <col min="12" max="12" width="21" hidden="1" customWidth="1"/>
    <col min="13" max="13" width="7.85546875" hidden="1" customWidth="1"/>
    <col min="14" max="14" width="3.85546875" hidden="1" customWidth="1"/>
    <col min="15" max="16" width="2.85546875" hidden="1" customWidth="1"/>
    <col min="17" max="17" width="3.5703125" hidden="1" customWidth="1"/>
    <col min="18" max="18" width="2.5703125" hidden="1" customWidth="1"/>
    <col min="19" max="19" width="12" hidden="1" customWidth="1"/>
    <col min="20" max="20" width="13.7109375" hidden="1" customWidth="1"/>
    <col min="21" max="21" width="19" hidden="1" customWidth="1"/>
    <col min="22" max="22" width="4.28515625" customWidth="1"/>
    <col min="23" max="23" width="21" bestFit="1" customWidth="1"/>
    <col min="24" max="24" width="11" customWidth="1"/>
    <col min="25" max="25" width="13.7109375" bestFit="1" customWidth="1"/>
    <col min="26" max="26" width="13.28515625" bestFit="1" customWidth="1"/>
    <col min="27" max="27" width="16.28515625" bestFit="1" customWidth="1"/>
    <col min="28" max="28" width="19.28515625" bestFit="1" customWidth="1"/>
    <col min="29" max="29" width="12" bestFit="1" customWidth="1"/>
  </cols>
  <sheetData>
    <row r="2" spans="2:29" hidden="1" x14ac:dyDescent="0.25">
      <c r="C2" t="s">
        <v>556</v>
      </c>
      <c r="D2" t="str">
        <f>polos!F13</f>
        <v>BARREIRAS</v>
      </c>
      <c r="E2" t="str">
        <f>polos!AA13</f>
        <v>VDC</v>
      </c>
      <c r="I2" t="str">
        <f>polos!D13</f>
        <v>ALAGOINHAS</v>
      </c>
      <c r="L2" t="str">
        <f>polos!Y13</f>
        <v>TEIXEIRA DE FREITAS</v>
      </c>
      <c r="M2" t="str">
        <f>polos!Q13</f>
        <v>JACOBINA</v>
      </c>
      <c r="N2" t="str">
        <f>polos!R13</f>
        <v>JUAZEIRO</v>
      </c>
      <c r="Q2" t="str">
        <f>polos!W13</f>
        <v>SR DO BONFIM</v>
      </c>
      <c r="R2" t="str">
        <f>polos!L13</f>
        <v>GUANAMBI</v>
      </c>
      <c r="S2" t="str">
        <f>polos!H13</f>
        <v>BRUMADO</v>
      </c>
      <c r="T2" t="str">
        <f>polos!X13</f>
        <v>SERRINHA</v>
      </c>
      <c r="U2" t="str">
        <f>polos!G13</f>
        <v>BOM JESUS DA LAPA</v>
      </c>
      <c r="V2" t="str">
        <f>polos!E13</f>
        <v>AMARGOSA</v>
      </c>
      <c r="W2" t="str">
        <f>polos!V13</f>
        <v>SEABRA</v>
      </c>
      <c r="X2" t="str">
        <f>polos!O13</f>
        <v>IRECÊ</v>
      </c>
      <c r="Y2" t="str">
        <f>polos!P13</f>
        <v>ITABERABA</v>
      </c>
      <c r="Z2" t="str">
        <f>polos!AB13</f>
        <v>XIQUE XIQUE</v>
      </c>
      <c r="AA2" t="str">
        <f>polos!J13</f>
        <v>CRUZ DAS ALMAS</v>
      </c>
      <c r="AB2" t="str">
        <f>polos!S13</f>
        <v>RIBEIRA DO POMBAL</v>
      </c>
      <c r="AC2" t="str">
        <f>polos!I13</f>
        <v>CAETITÉ</v>
      </c>
    </row>
    <row r="3" spans="2:29" hidden="1" x14ac:dyDescent="0.25">
      <c r="D3">
        <f>polos!F9</f>
        <v>5.376279745434422E-3</v>
      </c>
      <c r="E3">
        <f>polos!AA9</f>
        <v>1.12102484616047E-2</v>
      </c>
      <c r="I3">
        <f>polos!D9</f>
        <v>3.2397158266837089E-2</v>
      </c>
      <c r="L3">
        <f>polos!Y9</f>
        <v>4.8123626266533527E-2</v>
      </c>
      <c r="M3">
        <f>polos!Q9</f>
        <v>5.0449874686716786E-2</v>
      </c>
      <c r="N3">
        <f>polos!R9</f>
        <v>8.1468796992481191E-2</v>
      </c>
      <c r="Q3">
        <f>polos!W9</f>
        <v>0.26250830564784056</v>
      </c>
      <c r="R3">
        <f>polos!L9</f>
        <v>0.33580273412851019</v>
      </c>
      <c r="S3">
        <f>polos!H9</f>
        <v>0.39471906482215763</v>
      </c>
      <c r="T3">
        <f>polos!X9</f>
        <v>0.40948655275147555</v>
      </c>
      <c r="U3">
        <f>polos!G9</f>
        <v>0.48370110225780322</v>
      </c>
      <c r="V3">
        <f>polos!E9</f>
        <v>0.4848482481356497</v>
      </c>
      <c r="W3">
        <f>polos!V9</f>
        <v>0.5467633928571427</v>
      </c>
      <c r="X3">
        <f>polos!O9</f>
        <v>0.59226461038961031</v>
      </c>
      <c r="Y3">
        <f>polos!P9</f>
        <v>0.6452933083176986</v>
      </c>
      <c r="Z3">
        <f>polos!AB9</f>
        <v>1.0384598214285712</v>
      </c>
      <c r="AA3">
        <f>polos!J9</f>
        <v>3.161788211788211</v>
      </c>
      <c r="AB3">
        <f>polos!S9</f>
        <v>3.7634115293689763</v>
      </c>
      <c r="AC3">
        <f>polos!I9</f>
        <v>6.0963212782242628</v>
      </c>
    </row>
    <row r="4" spans="2:29" hidden="1" x14ac:dyDescent="0.25">
      <c r="D4" t="s">
        <v>552</v>
      </c>
      <c r="E4" t="s">
        <v>552</v>
      </c>
      <c r="I4" t="s">
        <v>553</v>
      </c>
      <c r="L4" t="s">
        <v>553</v>
      </c>
      <c r="M4" t="s">
        <v>552</v>
      </c>
      <c r="N4" t="s">
        <v>552</v>
      </c>
      <c r="Q4" t="s">
        <v>552</v>
      </c>
      <c r="R4" t="s">
        <v>554</v>
      </c>
      <c r="S4" t="s">
        <v>552</v>
      </c>
      <c r="T4" t="s">
        <v>552</v>
      </c>
      <c r="U4" t="s">
        <v>554</v>
      </c>
      <c r="V4" t="s">
        <v>559</v>
      </c>
      <c r="W4" t="s">
        <v>552</v>
      </c>
      <c r="X4" t="s">
        <v>554</v>
      </c>
      <c r="Y4" t="s">
        <v>552</v>
      </c>
      <c r="Z4" t="s">
        <v>559</v>
      </c>
      <c r="AA4" t="s">
        <v>552</v>
      </c>
      <c r="AB4" t="s">
        <v>559</v>
      </c>
      <c r="AC4" t="s">
        <v>554</v>
      </c>
    </row>
    <row r="5" spans="2:29" hidden="1" x14ac:dyDescent="0.25"/>
    <row r="6" spans="2:29" hidden="1" x14ac:dyDescent="0.25">
      <c r="C6" t="s">
        <v>557</v>
      </c>
      <c r="D6" t="str">
        <f>'demais cidades'!H13</f>
        <v>COARACI</v>
      </c>
      <c r="E6" t="str">
        <f>'demais cidades'!R13</f>
        <v>RIO REAL</v>
      </c>
      <c r="I6" t="str">
        <f>'demais cidades'!V13</f>
        <v>VARZEA DO POÇO</v>
      </c>
      <c r="L6" t="str">
        <f>'demais cidades'!E13</f>
        <v>APORÁ</v>
      </c>
      <c r="M6" t="str">
        <f>'demais cidades'!G13</f>
        <v>CIPÓ</v>
      </c>
      <c r="N6" t="str">
        <f>'demais cidades'!U13</f>
        <v>VARZEA NOVA</v>
      </c>
      <c r="Q6" t="str">
        <f>'demais cidades'!S13</f>
        <v>SAUBARA</v>
      </c>
      <c r="R6" t="str">
        <f>'demais cidades'!N13</f>
        <v>MAIRI</v>
      </c>
      <c r="S6" t="str">
        <f>'demais cidades'!I13</f>
        <v>CONDE</v>
      </c>
      <c r="T6" t="str">
        <f>'demais cidades'!O13</f>
        <v>PIATA</v>
      </c>
      <c r="U6" t="str">
        <f>'demais cidades'!J13</f>
        <v>CRISÓPOLIS</v>
      </c>
    </row>
    <row r="7" spans="2:29" hidden="1" x14ac:dyDescent="0.25">
      <c r="D7">
        <f>'demais cidades'!H9</f>
        <v>0.74654721911160882</v>
      </c>
      <c r="E7">
        <f>'demais cidades'!R9</f>
        <v>4.8965066539923958</v>
      </c>
      <c r="I7">
        <f>'demais cidades'!V9</f>
        <v>7.3388888888888886</v>
      </c>
      <c r="L7">
        <f>'demais cidades'!E9</f>
        <v>7.9057777777777778</v>
      </c>
      <c r="M7">
        <f>'demais cidades'!G9</f>
        <v>9.4524714828897345</v>
      </c>
      <c r="N7">
        <f>'demais cidades'!U9</f>
        <v>20.836507936507935</v>
      </c>
      <c r="Q7">
        <f>'demais cidades'!S9</f>
        <v>25.993113294700596</v>
      </c>
      <c r="R7">
        <f>'demais cidades'!N9</f>
        <v>38.614583333333336</v>
      </c>
      <c r="S7">
        <f>'demais cidades'!I9</f>
        <v>119.19545454545455</v>
      </c>
      <c r="T7">
        <f>'demais cidades'!O9</f>
        <v>283.06666666666666</v>
      </c>
      <c r="U7">
        <f>'demais cidades'!J9</f>
        <v>364.4727272727273</v>
      </c>
    </row>
    <row r="8" spans="2:29" hidden="1" x14ac:dyDescent="0.25">
      <c r="D8" t="s">
        <v>558</v>
      </c>
      <c r="E8" t="str">
        <f t="shared" ref="E8:U8" si="0">D8</f>
        <v>IV</v>
      </c>
      <c r="I8" t="str">
        <f>E8</f>
        <v>IV</v>
      </c>
      <c r="L8" t="str">
        <f>I8</f>
        <v>IV</v>
      </c>
      <c r="M8" t="str">
        <f t="shared" si="0"/>
        <v>IV</v>
      </c>
      <c r="N8" t="str">
        <f t="shared" si="0"/>
        <v>IV</v>
      </c>
      <c r="Q8" t="str">
        <f>N8</f>
        <v>IV</v>
      </c>
      <c r="R8" t="str">
        <f t="shared" si="0"/>
        <v>IV</v>
      </c>
      <c r="S8" t="str">
        <f t="shared" si="0"/>
        <v>IV</v>
      </c>
      <c r="T8" t="str">
        <f t="shared" si="0"/>
        <v>IV</v>
      </c>
      <c r="U8" t="str">
        <f t="shared" si="0"/>
        <v>IV</v>
      </c>
    </row>
    <row r="9" spans="2:29" x14ac:dyDescent="0.25">
      <c r="C9" s="60" t="s">
        <v>629</v>
      </c>
      <c r="D9" s="60"/>
      <c r="E9" s="60"/>
      <c r="F9" s="60"/>
      <c r="R9" s="2" t="s">
        <v>598</v>
      </c>
      <c r="S9" s="2"/>
      <c r="T9" s="2"/>
      <c r="U9" s="2"/>
      <c r="W9" s="60" t="s">
        <v>630</v>
      </c>
      <c r="X9" s="60"/>
      <c r="Y9" s="60"/>
      <c r="Z9" s="60"/>
    </row>
    <row r="10" spans="2:29" x14ac:dyDescent="0.25">
      <c r="R10" s="2"/>
      <c r="S10" s="2" t="s">
        <v>608</v>
      </c>
      <c r="T10" s="2"/>
      <c r="U10" s="2"/>
      <c r="V10" s="2"/>
      <c r="W10" s="2"/>
      <c r="X10" s="2"/>
      <c r="Y10" s="2"/>
      <c r="Z10" s="2"/>
    </row>
    <row r="11" spans="2:29" s="19" customFormat="1" x14ac:dyDescent="0.25">
      <c r="C11" s="24" t="s">
        <v>628</v>
      </c>
      <c r="D11" s="24" t="s">
        <v>624</v>
      </c>
      <c r="E11" s="24" t="s">
        <v>626</v>
      </c>
      <c r="F11" s="24" t="s">
        <v>627</v>
      </c>
      <c r="G11" s="37"/>
      <c r="J11" s="24" t="s">
        <v>627</v>
      </c>
      <c r="K11" s="37"/>
      <c r="L11" s="64" t="str">
        <f>C6</f>
        <v>DEMAIS CIDADES</v>
      </c>
      <c r="M11" s="65"/>
      <c r="N11" s="66"/>
      <c r="R11" s="20"/>
      <c r="S11" s="20" t="s">
        <v>605</v>
      </c>
      <c r="T11" s="20" t="s">
        <v>603</v>
      </c>
      <c r="U11" s="20"/>
      <c r="V11"/>
      <c r="W11" s="24" t="s">
        <v>628</v>
      </c>
      <c r="X11" s="24" t="s">
        <v>624</v>
      </c>
      <c r="Y11" s="24" t="s">
        <v>626</v>
      </c>
      <c r="Z11" s="24" t="s">
        <v>627</v>
      </c>
    </row>
    <row r="12" spans="2:29" s="19" customFormat="1" ht="24.75" customHeight="1" x14ac:dyDescent="0.25">
      <c r="B12" s="67" t="s">
        <v>625</v>
      </c>
      <c r="C12" s="25" t="str">
        <f>D2</f>
        <v>BARREIRAS</v>
      </c>
      <c r="D12" s="26">
        <f>D3</f>
        <v>5.376279745434422E-3</v>
      </c>
      <c r="E12" s="27" t="str">
        <f>D4</f>
        <v>I</v>
      </c>
      <c r="F12" s="27" t="s">
        <v>552</v>
      </c>
      <c r="G12" s="38"/>
      <c r="H12" s="20" t="s">
        <v>552</v>
      </c>
      <c r="J12" s="27" t="s">
        <v>552</v>
      </c>
      <c r="K12" s="38"/>
      <c r="L12" s="21" t="str">
        <f>D6</f>
        <v>COARACI</v>
      </c>
      <c r="M12" s="22">
        <f>D7</f>
        <v>0.74654721911160882</v>
      </c>
      <c r="N12" s="21" t="str">
        <f>D8</f>
        <v>IV</v>
      </c>
      <c r="O12" s="23" t="s">
        <v>559</v>
      </c>
      <c r="P12" s="20" t="s">
        <v>554</v>
      </c>
      <c r="R12" s="20"/>
      <c r="S12" s="20"/>
      <c r="T12" s="20" t="s">
        <v>601</v>
      </c>
      <c r="U12" s="20"/>
      <c r="V12" s="67" t="str">
        <f>B12</f>
        <v>CIDADES POLO</v>
      </c>
      <c r="W12" s="25" t="s">
        <v>114</v>
      </c>
      <c r="X12" s="26">
        <v>5.376279745434422E-3</v>
      </c>
      <c r="Y12" s="27" t="s">
        <v>552</v>
      </c>
      <c r="Z12" s="27" t="s">
        <v>552</v>
      </c>
    </row>
    <row r="13" spans="2:29" s="19" customFormat="1" ht="24.75" customHeight="1" x14ac:dyDescent="0.25">
      <c r="B13" s="62"/>
      <c r="C13" s="25" t="str">
        <f>E2</f>
        <v>VDC</v>
      </c>
      <c r="D13" s="26">
        <f>E3</f>
        <v>1.12102484616047E-2</v>
      </c>
      <c r="E13" s="27" t="str">
        <f>E4</f>
        <v>I</v>
      </c>
      <c r="F13" s="27" t="s">
        <v>552</v>
      </c>
      <c r="G13" s="38"/>
      <c r="H13" s="20" t="s">
        <v>552</v>
      </c>
      <c r="J13" s="27" t="s">
        <v>552</v>
      </c>
      <c r="K13" s="38"/>
      <c r="L13" s="21" t="str">
        <f>E6</f>
        <v>RIO REAL</v>
      </c>
      <c r="M13" s="22">
        <f>E7</f>
        <v>4.8965066539923958</v>
      </c>
      <c r="N13" s="21" t="str">
        <f>E8</f>
        <v>IV</v>
      </c>
      <c r="O13" s="23" t="s">
        <v>559</v>
      </c>
      <c r="P13" s="20" t="s">
        <v>558</v>
      </c>
      <c r="R13" s="20"/>
      <c r="S13" s="20"/>
      <c r="T13" s="20" t="s">
        <v>602</v>
      </c>
      <c r="U13" s="20"/>
      <c r="V13" s="62"/>
      <c r="W13" s="25" t="s">
        <v>112</v>
      </c>
      <c r="X13" s="26">
        <v>1.12102484616047E-2</v>
      </c>
      <c r="Y13" s="27" t="s">
        <v>552</v>
      </c>
      <c r="Z13" s="27" t="s">
        <v>552</v>
      </c>
    </row>
    <row r="14" spans="2:29" s="19" customFormat="1" ht="24.75" customHeight="1" x14ac:dyDescent="0.25">
      <c r="B14" s="62"/>
      <c r="C14" s="25" t="str">
        <f>I2</f>
        <v>ALAGOINHAS</v>
      </c>
      <c r="D14" s="26">
        <f>I3</f>
        <v>3.2397158266837089E-2</v>
      </c>
      <c r="E14" s="33" t="str">
        <f>I4</f>
        <v>ESPECIAL II</v>
      </c>
      <c r="F14" s="33" t="s">
        <v>552</v>
      </c>
      <c r="G14" s="38"/>
      <c r="H14" s="20" t="s">
        <v>552</v>
      </c>
      <c r="J14" s="27" t="s">
        <v>552</v>
      </c>
      <c r="K14" s="38"/>
      <c r="L14" s="21" t="str">
        <f>I6</f>
        <v>VARZEA DO POÇO</v>
      </c>
      <c r="M14" s="22">
        <f>I7</f>
        <v>7.3388888888888886</v>
      </c>
      <c r="N14" s="21" t="str">
        <f>I8</f>
        <v>IV</v>
      </c>
      <c r="O14" s="23" t="s">
        <v>558</v>
      </c>
      <c r="P14" s="20" t="s">
        <v>558</v>
      </c>
      <c r="R14" s="20"/>
      <c r="S14" s="20"/>
      <c r="T14" s="20" t="s">
        <v>609</v>
      </c>
      <c r="U14" s="20"/>
      <c r="V14" s="62"/>
      <c r="W14" s="25" t="s">
        <v>106</v>
      </c>
      <c r="X14" s="26">
        <v>3.2397158266837089E-2</v>
      </c>
      <c r="Y14" s="33" t="s">
        <v>553</v>
      </c>
      <c r="Z14" s="33" t="s">
        <v>552</v>
      </c>
    </row>
    <row r="15" spans="2:29" s="19" customFormat="1" ht="24.75" customHeight="1" x14ac:dyDescent="0.25">
      <c r="B15" s="62"/>
      <c r="C15" s="25" t="str">
        <f>L2</f>
        <v>TEIXEIRA DE FREITAS</v>
      </c>
      <c r="D15" s="26">
        <f>L3</f>
        <v>4.8123626266533527E-2</v>
      </c>
      <c r="E15" s="33" t="str">
        <f>L4</f>
        <v>ESPECIAL II</v>
      </c>
      <c r="F15" s="33" t="s">
        <v>552</v>
      </c>
      <c r="G15" s="38"/>
      <c r="H15" s="20" t="s">
        <v>552</v>
      </c>
      <c r="J15" s="27" t="s">
        <v>552</v>
      </c>
      <c r="K15" s="38"/>
      <c r="L15" s="21" t="str">
        <f>L6</f>
        <v>APORÁ</v>
      </c>
      <c r="M15" s="22">
        <f>L7</f>
        <v>7.9057777777777778</v>
      </c>
      <c r="N15" s="21" t="str">
        <f>L8</f>
        <v>IV</v>
      </c>
      <c r="O15" s="23" t="s">
        <v>558</v>
      </c>
      <c r="P15" s="20" t="s">
        <v>558</v>
      </c>
      <c r="R15" s="23"/>
      <c r="S15" s="23" t="s">
        <v>606</v>
      </c>
      <c r="T15" s="23" t="s">
        <v>616</v>
      </c>
      <c r="U15" s="23"/>
      <c r="V15" s="62"/>
      <c r="W15" s="25" t="s">
        <v>125</v>
      </c>
      <c r="X15" s="26">
        <v>4.8123626266533527E-2</v>
      </c>
      <c r="Y15" s="33" t="s">
        <v>553</v>
      </c>
      <c r="Z15" s="33" t="s">
        <v>552</v>
      </c>
    </row>
    <row r="16" spans="2:29" s="19" customFormat="1" ht="24.75" customHeight="1" x14ac:dyDescent="0.25">
      <c r="B16" s="62"/>
      <c r="C16" s="25" t="str">
        <f>M2</f>
        <v>JACOBINA</v>
      </c>
      <c r="D16" s="26">
        <f>M3</f>
        <v>5.0449874686716786E-2</v>
      </c>
      <c r="E16" s="27" t="str">
        <f>M4</f>
        <v>I</v>
      </c>
      <c r="F16" s="27" t="s">
        <v>552</v>
      </c>
      <c r="G16" s="38"/>
      <c r="H16" s="20" t="s">
        <v>552</v>
      </c>
      <c r="J16" s="27" t="s">
        <v>552</v>
      </c>
      <c r="K16" s="38"/>
      <c r="L16" s="21" t="str">
        <f>M6</f>
        <v>CIPÓ</v>
      </c>
      <c r="M16" s="22">
        <f>M7</f>
        <v>9.4524714828897345</v>
      </c>
      <c r="N16" s="21" t="str">
        <f>M8</f>
        <v>IV</v>
      </c>
      <c r="O16" s="23" t="s">
        <v>558</v>
      </c>
      <c r="P16" s="20" t="s">
        <v>558</v>
      </c>
      <c r="R16" s="23"/>
      <c r="S16" s="23"/>
      <c r="T16" s="23" t="s">
        <v>617</v>
      </c>
      <c r="U16" s="23"/>
      <c r="V16" s="62"/>
      <c r="W16" s="25" t="s">
        <v>109</v>
      </c>
      <c r="X16" s="26">
        <v>5.0449874686716786E-2</v>
      </c>
      <c r="Y16" s="27" t="s">
        <v>552</v>
      </c>
      <c r="Z16" s="27" t="s">
        <v>552</v>
      </c>
    </row>
    <row r="17" spans="2:26" s="19" customFormat="1" ht="24.75" customHeight="1" x14ac:dyDescent="0.25">
      <c r="B17" s="62"/>
      <c r="C17" s="25" t="str">
        <f>N2</f>
        <v>JUAZEIRO</v>
      </c>
      <c r="D17" s="26">
        <f>N3</f>
        <v>8.1468796992481191E-2</v>
      </c>
      <c r="E17" s="27" t="str">
        <f>N4</f>
        <v>I</v>
      </c>
      <c r="F17" s="27" t="s">
        <v>552</v>
      </c>
      <c r="G17" s="38"/>
      <c r="H17" s="20" t="s">
        <v>552</v>
      </c>
      <c r="J17" s="34" t="s">
        <v>552</v>
      </c>
      <c r="K17" s="38"/>
      <c r="L17" s="21" t="str">
        <f>N6</f>
        <v>VARZEA NOVA</v>
      </c>
      <c r="M17" s="22">
        <f>N7</f>
        <v>20.836507936507935</v>
      </c>
      <c r="N17" s="21" t="str">
        <f>N8</f>
        <v>IV</v>
      </c>
      <c r="O17" s="23" t="s">
        <v>621</v>
      </c>
      <c r="P17" s="20" t="s">
        <v>558</v>
      </c>
      <c r="R17" s="23"/>
      <c r="S17" s="23"/>
      <c r="T17" s="23" t="s">
        <v>618</v>
      </c>
      <c r="U17" s="23"/>
      <c r="V17" s="62"/>
      <c r="W17" s="25" t="s">
        <v>110</v>
      </c>
      <c r="X17" s="26">
        <v>8.1468796992481191E-2</v>
      </c>
      <c r="Y17" s="27" t="s">
        <v>552</v>
      </c>
      <c r="Z17" s="27" t="s">
        <v>552</v>
      </c>
    </row>
    <row r="18" spans="2:26" s="19" customFormat="1" ht="24.75" customHeight="1" x14ac:dyDescent="0.25">
      <c r="B18" s="62"/>
      <c r="C18" s="25" t="str">
        <f>Q2</f>
        <v>SR DO BONFIM</v>
      </c>
      <c r="D18" s="26">
        <f>Q3</f>
        <v>0.26250830564784056</v>
      </c>
      <c r="E18" s="33" t="str">
        <f>Q4</f>
        <v>I</v>
      </c>
      <c r="F18" s="33" t="s">
        <v>554</v>
      </c>
      <c r="G18" s="38"/>
      <c r="H18" s="20" t="s">
        <v>552</v>
      </c>
      <c r="J18" s="34" t="s">
        <v>552</v>
      </c>
      <c r="K18" s="38"/>
      <c r="L18" s="21" t="str">
        <f>Q6</f>
        <v>SAUBARA</v>
      </c>
      <c r="M18" s="22">
        <f>Q7</f>
        <v>25.993113294700596</v>
      </c>
      <c r="N18" s="21" t="str">
        <f>Q8</f>
        <v>IV</v>
      </c>
      <c r="O18" s="23" t="s">
        <v>621</v>
      </c>
      <c r="P18" s="20" t="s">
        <v>558</v>
      </c>
      <c r="R18" s="23"/>
      <c r="S18" s="23"/>
      <c r="T18" s="23" t="s">
        <v>619</v>
      </c>
      <c r="U18" s="23"/>
      <c r="V18" s="62"/>
      <c r="W18" s="25" t="s">
        <v>111</v>
      </c>
      <c r="X18" s="26">
        <v>0.26250830564784056</v>
      </c>
      <c r="Y18" s="27" t="s">
        <v>552</v>
      </c>
      <c r="Z18" s="27" t="s">
        <v>552</v>
      </c>
    </row>
    <row r="19" spans="2:26" s="19" customFormat="1" ht="24.75" customHeight="1" x14ac:dyDescent="0.25">
      <c r="B19" s="62"/>
      <c r="C19" s="25" t="str">
        <f>R2</f>
        <v>GUANAMBI</v>
      </c>
      <c r="D19" s="26">
        <f>R3</f>
        <v>0.33580273412851019</v>
      </c>
      <c r="E19" s="27" t="str">
        <f>R4</f>
        <v>II</v>
      </c>
      <c r="F19" s="27" t="s">
        <v>554</v>
      </c>
      <c r="G19" s="38"/>
      <c r="H19" s="20" t="s">
        <v>552</v>
      </c>
      <c r="J19" s="27" t="s">
        <v>552</v>
      </c>
      <c r="K19" s="38"/>
      <c r="L19" s="21" t="str">
        <f>R6</f>
        <v>MAIRI</v>
      </c>
      <c r="M19" s="22">
        <f>R7</f>
        <v>38.614583333333336</v>
      </c>
      <c r="N19" s="21" t="str">
        <f>R8</f>
        <v>IV</v>
      </c>
      <c r="O19" s="23" t="s">
        <v>621</v>
      </c>
      <c r="P19" s="20" t="s">
        <v>558</v>
      </c>
      <c r="R19" s="23"/>
      <c r="S19" s="23"/>
      <c r="T19" s="23" t="s">
        <v>620</v>
      </c>
      <c r="U19" s="23"/>
      <c r="V19" s="62"/>
      <c r="W19" s="25" t="s">
        <v>108</v>
      </c>
      <c r="X19" s="26">
        <v>0.33580273412851019</v>
      </c>
      <c r="Y19" s="34" t="s">
        <v>554</v>
      </c>
      <c r="Z19" s="34" t="s">
        <v>552</v>
      </c>
    </row>
    <row r="20" spans="2:26" s="19" customFormat="1" ht="24.75" customHeight="1" x14ac:dyDescent="0.25">
      <c r="B20" s="62"/>
      <c r="C20" s="25" t="str">
        <f>S2</f>
        <v>BRUMADO</v>
      </c>
      <c r="D20" s="26">
        <f>S3</f>
        <v>0.39471906482215763</v>
      </c>
      <c r="E20" s="33" t="str">
        <f>S4</f>
        <v>I</v>
      </c>
      <c r="F20" s="33" t="s">
        <v>554</v>
      </c>
      <c r="G20" s="38"/>
      <c r="H20" s="20" t="s">
        <v>552</v>
      </c>
      <c r="J20" s="34" t="s">
        <v>552</v>
      </c>
      <c r="K20" s="38"/>
      <c r="L20" s="21" t="str">
        <f>S6</f>
        <v>CONDE</v>
      </c>
      <c r="M20" s="22">
        <f>S7</f>
        <v>119.19545454545455</v>
      </c>
      <c r="N20" s="21" t="str">
        <f>S8</f>
        <v>IV</v>
      </c>
      <c r="O20" s="23" t="s">
        <v>621</v>
      </c>
      <c r="P20" s="20" t="s">
        <v>558</v>
      </c>
      <c r="V20" s="62"/>
      <c r="W20" s="25" t="s">
        <v>115</v>
      </c>
      <c r="X20" s="26">
        <v>0.39471906482215763</v>
      </c>
      <c r="Y20" s="27" t="s">
        <v>552</v>
      </c>
      <c r="Z20" s="27" t="s">
        <v>552</v>
      </c>
    </row>
    <row r="21" spans="2:26" s="19" customFormat="1" ht="24.75" customHeight="1" x14ac:dyDescent="0.25">
      <c r="B21" s="62"/>
      <c r="C21" s="25" t="str">
        <f>T2</f>
        <v>SERRINHA</v>
      </c>
      <c r="D21" s="26">
        <f>T3</f>
        <v>0.40948655275147555</v>
      </c>
      <c r="E21" s="33" t="str">
        <f>T4</f>
        <v>I</v>
      </c>
      <c r="F21" s="33" t="s">
        <v>554</v>
      </c>
      <c r="G21" s="38"/>
      <c r="H21" s="20" t="s">
        <v>552</v>
      </c>
      <c r="J21" s="27" t="s">
        <v>552</v>
      </c>
      <c r="K21" s="38"/>
      <c r="L21" s="21" t="str">
        <f>T6</f>
        <v>PIATA</v>
      </c>
      <c r="M21" s="22">
        <f>T7</f>
        <v>283.06666666666666</v>
      </c>
      <c r="N21" s="21" t="str">
        <f>T8</f>
        <v>IV</v>
      </c>
      <c r="O21" s="23" t="s">
        <v>621</v>
      </c>
      <c r="P21" s="20" t="s">
        <v>558</v>
      </c>
      <c r="V21" s="62"/>
      <c r="W21" s="25" t="s">
        <v>124</v>
      </c>
      <c r="X21" s="26">
        <v>0.40948655275147555</v>
      </c>
      <c r="Y21" s="27" t="s">
        <v>552</v>
      </c>
      <c r="Z21" s="27" t="s">
        <v>552</v>
      </c>
    </row>
    <row r="22" spans="2:26" s="19" customFormat="1" ht="24.75" customHeight="1" x14ac:dyDescent="0.25">
      <c r="B22" s="62"/>
      <c r="C22" s="25" t="str">
        <f>U2</f>
        <v>BOM JESUS DA LAPA</v>
      </c>
      <c r="D22" s="26">
        <f>U3</f>
        <v>0.48370110225780322</v>
      </c>
      <c r="E22" s="27" t="str">
        <f>U4</f>
        <v>II</v>
      </c>
      <c r="F22" s="27" t="s">
        <v>554</v>
      </c>
      <c r="G22" s="38"/>
      <c r="H22" s="20" t="s">
        <v>552</v>
      </c>
      <c r="J22" s="34" t="s">
        <v>552</v>
      </c>
      <c r="K22" s="38"/>
      <c r="L22" s="21" t="str">
        <f>U6</f>
        <v>CRISÓPOLIS</v>
      </c>
      <c r="M22" s="22">
        <f>U7</f>
        <v>364.4727272727273</v>
      </c>
      <c r="N22" s="21" t="str">
        <f>U8</f>
        <v>IV</v>
      </c>
      <c r="O22" s="23" t="s">
        <v>621</v>
      </c>
      <c r="P22" s="20" t="s">
        <v>558</v>
      </c>
      <c r="V22" s="62"/>
      <c r="W22" s="25" t="s">
        <v>566</v>
      </c>
      <c r="X22" s="26">
        <v>0.48370110225780322</v>
      </c>
      <c r="Y22" s="34" t="s">
        <v>554</v>
      </c>
      <c r="Z22" s="34" t="s">
        <v>552</v>
      </c>
    </row>
    <row r="23" spans="2:26" s="19" customFormat="1" ht="24.75" customHeight="1" x14ac:dyDescent="0.25">
      <c r="B23" s="62"/>
      <c r="C23" s="25" t="str">
        <f>V2</f>
        <v>AMARGOSA</v>
      </c>
      <c r="D23" s="26">
        <f>V3</f>
        <v>0.4848482481356497</v>
      </c>
      <c r="E23" s="34" t="str">
        <f>V4</f>
        <v>III</v>
      </c>
      <c r="F23" s="34" t="s">
        <v>554</v>
      </c>
      <c r="G23" s="38"/>
      <c r="H23" s="20" t="s">
        <v>552</v>
      </c>
      <c r="J23" s="34" t="s">
        <v>552</v>
      </c>
      <c r="K23" s="38"/>
      <c r="L23" s="21" t="str">
        <f>'demais cidades'!D13</f>
        <v>ANTONIO GONCALVES</v>
      </c>
      <c r="M23" s="22">
        <f>'demais cidades'!D10</f>
        <v>0</v>
      </c>
      <c r="N23" s="21" t="s">
        <v>558</v>
      </c>
      <c r="O23" s="23" t="s">
        <v>621</v>
      </c>
      <c r="P23" s="20" t="s">
        <v>558</v>
      </c>
      <c r="V23" s="62"/>
      <c r="W23" s="25" t="s">
        <v>113</v>
      </c>
      <c r="X23" s="26">
        <v>0.4848482481356497</v>
      </c>
      <c r="Y23" s="34" t="s">
        <v>559</v>
      </c>
      <c r="Z23" s="34" t="s">
        <v>552</v>
      </c>
    </row>
    <row r="24" spans="2:26" s="19" customFormat="1" ht="24.75" customHeight="1" x14ac:dyDescent="0.25">
      <c r="B24" s="62"/>
      <c r="C24" s="25" t="str">
        <f>W2</f>
        <v>SEABRA</v>
      </c>
      <c r="D24" s="26">
        <f>W3</f>
        <v>0.5467633928571427</v>
      </c>
      <c r="E24" s="33" t="str">
        <f>W4</f>
        <v>I</v>
      </c>
      <c r="F24" s="33" t="s">
        <v>559</v>
      </c>
      <c r="G24" s="38"/>
      <c r="H24" s="20" t="s">
        <v>554</v>
      </c>
      <c r="J24" s="20" t="s">
        <v>554</v>
      </c>
      <c r="K24" s="38"/>
      <c r="L24" s="21" t="str">
        <f>'demais cidades'!L13</f>
        <v>JAGUARARI</v>
      </c>
      <c r="M24" s="22">
        <f>'demais cidades'!L10</f>
        <v>0</v>
      </c>
      <c r="N24" s="21" t="s">
        <v>558</v>
      </c>
      <c r="O24" s="23" t="s">
        <v>621</v>
      </c>
      <c r="P24" s="20" t="s">
        <v>558</v>
      </c>
      <c r="V24" s="62"/>
      <c r="W24" s="25" t="s">
        <v>123</v>
      </c>
      <c r="X24" s="26">
        <v>0.5467633928571427</v>
      </c>
      <c r="Y24" s="33" t="s">
        <v>552</v>
      </c>
      <c r="Z24" s="39" t="s">
        <v>554</v>
      </c>
    </row>
    <row r="25" spans="2:26" s="19" customFormat="1" ht="24.75" customHeight="1" x14ac:dyDescent="0.25">
      <c r="B25" s="62"/>
      <c r="C25" s="25" t="str">
        <f>X2</f>
        <v>IRECÊ</v>
      </c>
      <c r="D25" s="26">
        <f>X3</f>
        <v>0.59226461038961031</v>
      </c>
      <c r="E25" s="33" t="str">
        <f>X4</f>
        <v>II</v>
      </c>
      <c r="F25" s="33" t="s">
        <v>559</v>
      </c>
      <c r="G25" s="38"/>
      <c r="H25" s="20" t="s">
        <v>554</v>
      </c>
      <c r="J25" s="20" t="s">
        <v>554</v>
      </c>
      <c r="K25" s="38"/>
      <c r="L25" s="21" t="str">
        <f>'demais cidades'!M13</f>
        <v>JOSÉ GONÇALVES</v>
      </c>
      <c r="M25" s="22">
        <f>'demais cidades'!M10</f>
        <v>0</v>
      </c>
      <c r="N25" s="21" t="s">
        <v>558</v>
      </c>
      <c r="O25" s="23" t="s">
        <v>621</v>
      </c>
      <c r="P25" s="20" t="s">
        <v>558</v>
      </c>
      <c r="V25" s="62"/>
      <c r="W25" s="25" t="s">
        <v>118</v>
      </c>
      <c r="X25" s="26">
        <v>0.59226461038961031</v>
      </c>
      <c r="Y25" s="27" t="s">
        <v>554</v>
      </c>
      <c r="Z25" s="27" t="s">
        <v>554</v>
      </c>
    </row>
    <row r="26" spans="2:26" s="19" customFormat="1" ht="24.75" customHeight="1" x14ac:dyDescent="0.25">
      <c r="B26" s="62"/>
      <c r="C26" s="25" t="str">
        <f>Y2</f>
        <v>ITABERABA</v>
      </c>
      <c r="D26" s="26">
        <f>Y3</f>
        <v>0.6452933083176986</v>
      </c>
      <c r="E26" s="33" t="str">
        <f>Y4</f>
        <v>I</v>
      </c>
      <c r="F26" s="33" t="s">
        <v>559</v>
      </c>
      <c r="G26" s="38"/>
      <c r="H26" s="20" t="s">
        <v>554</v>
      </c>
      <c r="J26" s="20" t="s">
        <v>554</v>
      </c>
      <c r="K26" s="38"/>
      <c r="L26" s="21" t="str">
        <f>'demais cidades'!Q13</f>
        <v>RIACHO DE SANTANA</v>
      </c>
      <c r="M26" s="22">
        <f>'demais cidades'!Q10</f>
        <v>0</v>
      </c>
      <c r="N26" s="21" t="s">
        <v>558</v>
      </c>
      <c r="O26" s="23" t="s">
        <v>621</v>
      </c>
      <c r="P26" s="20" t="s">
        <v>558</v>
      </c>
      <c r="V26" s="62"/>
      <c r="W26" s="25" t="s">
        <v>119</v>
      </c>
      <c r="X26" s="26">
        <v>0.6452933083176986</v>
      </c>
      <c r="Y26" s="33" t="s">
        <v>552</v>
      </c>
      <c r="Z26" s="39" t="s">
        <v>554</v>
      </c>
    </row>
    <row r="27" spans="2:26" s="19" customFormat="1" ht="24.75" customHeight="1" x14ac:dyDescent="0.25">
      <c r="B27" s="62"/>
      <c r="C27" s="25" t="str">
        <f>Z2</f>
        <v>XIQUE XIQUE</v>
      </c>
      <c r="D27" s="26">
        <f>Z3</f>
        <v>1.0384598214285712</v>
      </c>
      <c r="E27" s="27" t="str">
        <f>Z4</f>
        <v>III</v>
      </c>
      <c r="F27" s="27" t="s">
        <v>559</v>
      </c>
      <c r="G27" s="38"/>
      <c r="H27" s="20" t="s">
        <v>559</v>
      </c>
      <c r="J27" s="20" t="s">
        <v>559</v>
      </c>
      <c r="K27" s="38"/>
      <c r="L27" s="21" t="str">
        <f>'demais cidades'!T13</f>
        <v>TAPEROA</v>
      </c>
      <c r="M27" s="22">
        <f>'demais cidades'!T10</f>
        <v>0</v>
      </c>
      <c r="N27" s="21" t="s">
        <v>558</v>
      </c>
      <c r="O27" s="23" t="s">
        <v>621</v>
      </c>
      <c r="P27" s="20" t="s">
        <v>558</v>
      </c>
      <c r="V27" s="62"/>
      <c r="W27" s="25" t="s">
        <v>427</v>
      </c>
      <c r="X27" s="26">
        <v>1.0384598214285712</v>
      </c>
      <c r="Y27" s="27" t="s">
        <v>559</v>
      </c>
      <c r="Z27" s="27" t="s">
        <v>559</v>
      </c>
    </row>
    <row r="28" spans="2:26" s="19" customFormat="1" ht="24.75" customHeight="1" x14ac:dyDescent="0.25">
      <c r="B28" s="62"/>
      <c r="C28" s="25" t="str">
        <f>AA2</f>
        <v>CRUZ DAS ALMAS</v>
      </c>
      <c r="D28" s="26">
        <f>AA3</f>
        <v>3.161788211788211</v>
      </c>
      <c r="E28" s="33" t="str">
        <f>AA4</f>
        <v>I</v>
      </c>
      <c r="F28" s="33" t="s">
        <v>559</v>
      </c>
      <c r="G28" s="38"/>
      <c r="H28" s="20" t="s">
        <v>559</v>
      </c>
      <c r="J28" s="20" t="s">
        <v>559</v>
      </c>
      <c r="K28" s="38"/>
      <c r="L28" s="21" t="str">
        <f>'demais cidades'!W13</f>
        <v>Veredinha</v>
      </c>
      <c r="M28" s="22">
        <f>'demais cidades'!W10</f>
        <v>0</v>
      </c>
      <c r="N28" s="21" t="s">
        <v>558</v>
      </c>
      <c r="O28" s="23" t="s">
        <v>621</v>
      </c>
      <c r="P28" s="20" t="s">
        <v>558</v>
      </c>
      <c r="V28" s="62"/>
      <c r="W28" s="25" t="s">
        <v>116</v>
      </c>
      <c r="X28" s="26">
        <v>3.161788211788211</v>
      </c>
      <c r="Y28" s="33" t="s">
        <v>552</v>
      </c>
      <c r="Z28" s="39" t="s">
        <v>559</v>
      </c>
    </row>
    <row r="29" spans="2:26" s="19" customFormat="1" ht="24.75" customHeight="1" x14ac:dyDescent="0.25">
      <c r="B29" s="62"/>
      <c r="C29" s="25" t="str">
        <f>AB2</f>
        <v>RIBEIRA DO POMBAL</v>
      </c>
      <c r="D29" s="26">
        <f>AB3</f>
        <v>3.7634115293689763</v>
      </c>
      <c r="E29" s="27" t="str">
        <f>AB4</f>
        <v>III</v>
      </c>
      <c r="F29" s="27" t="s">
        <v>559</v>
      </c>
      <c r="G29" s="38"/>
      <c r="H29" s="20" t="s">
        <v>559</v>
      </c>
      <c r="J29" s="20" t="s">
        <v>559</v>
      </c>
      <c r="K29" s="38"/>
      <c r="V29" s="62"/>
      <c r="W29" s="25" t="s">
        <v>120</v>
      </c>
      <c r="X29" s="26">
        <v>3.7634115293689763</v>
      </c>
      <c r="Y29" s="27" t="s">
        <v>559</v>
      </c>
      <c r="Z29" s="27" t="s">
        <v>559</v>
      </c>
    </row>
    <row r="30" spans="2:26" s="19" customFormat="1" ht="24.75" customHeight="1" thickBot="1" x14ac:dyDescent="0.3">
      <c r="B30" s="62"/>
      <c r="C30" s="28" t="str">
        <f>AC2</f>
        <v>CAETITÉ</v>
      </c>
      <c r="D30" s="29">
        <f>AC3</f>
        <v>6.0963212782242628</v>
      </c>
      <c r="E30" s="33" t="str">
        <f>AC4</f>
        <v>II</v>
      </c>
      <c r="F30" s="33" t="s">
        <v>558</v>
      </c>
      <c r="G30" s="38"/>
      <c r="H30" s="20" t="s">
        <v>558</v>
      </c>
      <c r="J30" s="20" t="s">
        <v>558</v>
      </c>
      <c r="K30" s="38"/>
      <c r="R30" s="27"/>
      <c r="S30" s="19" t="s">
        <v>632</v>
      </c>
      <c r="V30" s="62"/>
      <c r="W30" s="28" t="s">
        <v>107</v>
      </c>
      <c r="X30" s="29">
        <v>6.0963212782242628</v>
      </c>
      <c r="Y30" s="33" t="s">
        <v>554</v>
      </c>
      <c r="Z30" s="33" t="s">
        <v>558</v>
      </c>
    </row>
    <row r="31" spans="2:26" ht="24.75" customHeight="1" thickTop="1" x14ac:dyDescent="0.25">
      <c r="B31" s="61" t="s">
        <v>631</v>
      </c>
      <c r="C31" s="31" t="s">
        <v>580</v>
      </c>
      <c r="D31" s="32">
        <v>0.74654721911160882</v>
      </c>
      <c r="E31" s="35" t="s">
        <v>558</v>
      </c>
      <c r="F31" s="35" t="s">
        <v>559</v>
      </c>
      <c r="G31" s="38"/>
      <c r="J31" s="20" t="s">
        <v>554</v>
      </c>
      <c r="K31" s="38"/>
      <c r="R31" s="33"/>
      <c r="S31" s="19" t="s">
        <v>633</v>
      </c>
      <c r="T31" s="2"/>
      <c r="U31" s="2"/>
      <c r="V31" s="61" t="str">
        <f>B31</f>
        <v xml:space="preserve">DEMAIS CIDADES </v>
      </c>
      <c r="W31" s="31" t="s">
        <v>580</v>
      </c>
      <c r="X31" s="32">
        <v>0.74654721911160882</v>
      </c>
      <c r="Y31" s="35" t="s">
        <v>558</v>
      </c>
      <c r="Z31" s="35" t="s">
        <v>554</v>
      </c>
    </row>
    <row r="32" spans="2:26" ht="24.75" customHeight="1" x14ac:dyDescent="0.25">
      <c r="B32" s="62"/>
      <c r="C32" s="30" t="s">
        <v>422</v>
      </c>
      <c r="D32" s="26">
        <v>4.8965066539923958</v>
      </c>
      <c r="E32" s="34" t="s">
        <v>558</v>
      </c>
      <c r="F32" s="34" t="s">
        <v>559</v>
      </c>
      <c r="G32" s="38"/>
      <c r="J32" s="20" t="s">
        <v>558</v>
      </c>
      <c r="K32" s="38"/>
      <c r="R32" s="34"/>
      <c r="S32" s="19" t="s">
        <v>634</v>
      </c>
      <c r="T32" s="2"/>
      <c r="U32" s="2"/>
      <c r="V32" s="62"/>
      <c r="W32" s="30" t="s">
        <v>422</v>
      </c>
      <c r="X32" s="26">
        <v>4.8965066539923958</v>
      </c>
      <c r="Y32" s="27" t="s">
        <v>558</v>
      </c>
      <c r="Z32" s="27" t="s">
        <v>558</v>
      </c>
    </row>
    <row r="33" spans="2:26" ht="24.75" customHeight="1" x14ac:dyDescent="0.25">
      <c r="B33" s="62"/>
      <c r="C33" s="30" t="s">
        <v>425</v>
      </c>
      <c r="D33" s="26">
        <v>7.3388888888888886</v>
      </c>
      <c r="E33" s="27" t="s">
        <v>558</v>
      </c>
      <c r="F33" s="27" t="s">
        <v>558</v>
      </c>
      <c r="G33" s="38"/>
      <c r="J33" s="20" t="s">
        <v>558</v>
      </c>
      <c r="K33" s="38"/>
      <c r="V33" s="62"/>
      <c r="W33" s="30" t="s">
        <v>425</v>
      </c>
      <c r="X33" s="26">
        <v>7.3388888888888886</v>
      </c>
      <c r="Y33" s="27" t="s">
        <v>558</v>
      </c>
      <c r="Z33" s="27" t="s">
        <v>558</v>
      </c>
    </row>
    <row r="34" spans="2:26" ht="24.75" customHeight="1" x14ac:dyDescent="0.25">
      <c r="B34" s="62"/>
      <c r="C34" s="30" t="s">
        <v>414</v>
      </c>
      <c r="D34" s="26">
        <v>7.9057777777777778</v>
      </c>
      <c r="E34" s="27" t="s">
        <v>558</v>
      </c>
      <c r="F34" s="27" t="s">
        <v>558</v>
      </c>
      <c r="G34" s="38"/>
      <c r="J34" s="20" t="s">
        <v>558</v>
      </c>
      <c r="K34" s="38"/>
      <c r="V34" s="62"/>
      <c r="W34" s="30" t="s">
        <v>414</v>
      </c>
      <c r="X34" s="26">
        <v>7.9057777777777778</v>
      </c>
      <c r="Y34" s="27" t="s">
        <v>558</v>
      </c>
      <c r="Z34" s="27" t="s">
        <v>558</v>
      </c>
    </row>
    <row r="35" spans="2:26" ht="24.75" customHeight="1" x14ac:dyDescent="0.25">
      <c r="B35" s="62"/>
      <c r="C35" s="30" t="s">
        <v>415</v>
      </c>
      <c r="D35" s="26">
        <v>9.4524714828897345</v>
      </c>
      <c r="E35" s="27" t="s">
        <v>558</v>
      </c>
      <c r="F35" s="27" t="s">
        <v>558</v>
      </c>
      <c r="G35" s="38"/>
      <c r="J35" s="20" t="s">
        <v>558</v>
      </c>
      <c r="K35" s="38"/>
      <c r="V35" s="62"/>
      <c r="W35" s="30" t="s">
        <v>415</v>
      </c>
      <c r="X35" s="26">
        <v>9.4524714828897345</v>
      </c>
      <c r="Y35" s="27" t="s">
        <v>558</v>
      </c>
      <c r="Z35" s="27" t="s">
        <v>558</v>
      </c>
    </row>
    <row r="36" spans="2:26" ht="24.75" customHeight="1" x14ac:dyDescent="0.25">
      <c r="B36" s="62"/>
      <c r="C36" s="30" t="s">
        <v>424</v>
      </c>
      <c r="D36" s="26">
        <v>20.836507936507935</v>
      </c>
      <c r="E36" s="33" t="s">
        <v>558</v>
      </c>
      <c r="F36" s="33" t="s">
        <v>621</v>
      </c>
      <c r="G36" s="38"/>
      <c r="J36" s="20" t="s">
        <v>558</v>
      </c>
      <c r="K36" s="38"/>
      <c r="V36" s="62"/>
      <c r="W36" s="30" t="s">
        <v>424</v>
      </c>
      <c r="X36" s="26">
        <v>20.836507936507935</v>
      </c>
      <c r="Y36" s="27" t="s">
        <v>558</v>
      </c>
      <c r="Z36" s="27" t="s">
        <v>558</v>
      </c>
    </row>
    <row r="37" spans="2:26" ht="24.75" customHeight="1" x14ac:dyDescent="0.25">
      <c r="B37" s="62"/>
      <c r="C37" s="30" t="s">
        <v>610</v>
      </c>
      <c r="D37" s="26">
        <v>25.993113294700596</v>
      </c>
      <c r="E37" s="33" t="s">
        <v>558</v>
      </c>
      <c r="F37" s="33" t="s">
        <v>621</v>
      </c>
      <c r="G37" s="38"/>
      <c r="J37" s="20" t="s">
        <v>558</v>
      </c>
      <c r="K37" s="38"/>
      <c r="V37" s="62"/>
      <c r="W37" s="30" t="s">
        <v>610</v>
      </c>
      <c r="X37" s="26">
        <v>25.993113294700596</v>
      </c>
      <c r="Y37" s="27" t="s">
        <v>558</v>
      </c>
      <c r="Z37" s="27" t="s">
        <v>558</v>
      </c>
    </row>
    <row r="38" spans="2:26" ht="24.75" customHeight="1" x14ac:dyDescent="0.25">
      <c r="B38" s="62"/>
      <c r="C38" s="30" t="s">
        <v>419</v>
      </c>
      <c r="D38" s="26">
        <v>38.614583333333336</v>
      </c>
      <c r="E38" s="33" t="s">
        <v>558</v>
      </c>
      <c r="F38" s="33" t="s">
        <v>621</v>
      </c>
      <c r="G38" s="38"/>
      <c r="J38" s="20" t="s">
        <v>558</v>
      </c>
      <c r="K38" s="38"/>
      <c r="V38" s="62"/>
      <c r="W38" s="30" t="s">
        <v>419</v>
      </c>
      <c r="X38" s="26">
        <v>38.614583333333336</v>
      </c>
      <c r="Y38" s="27" t="s">
        <v>558</v>
      </c>
      <c r="Z38" s="27" t="s">
        <v>558</v>
      </c>
    </row>
    <row r="39" spans="2:26" ht="24.75" customHeight="1" x14ac:dyDescent="0.25">
      <c r="B39" s="62"/>
      <c r="C39" s="30" t="s">
        <v>416</v>
      </c>
      <c r="D39" s="26">
        <v>119.19545454545455</v>
      </c>
      <c r="E39" s="33" t="s">
        <v>558</v>
      </c>
      <c r="F39" s="33" t="s">
        <v>621</v>
      </c>
      <c r="G39" s="38"/>
      <c r="J39" s="20" t="s">
        <v>558</v>
      </c>
      <c r="K39" s="38"/>
      <c r="V39" s="62"/>
      <c r="W39" s="30" t="s">
        <v>416</v>
      </c>
      <c r="X39" s="26">
        <v>119.19545454545455</v>
      </c>
      <c r="Y39" s="27" t="s">
        <v>558</v>
      </c>
      <c r="Z39" s="27" t="s">
        <v>558</v>
      </c>
    </row>
    <row r="40" spans="2:26" ht="24.75" customHeight="1" x14ac:dyDescent="0.25">
      <c r="B40" s="62"/>
      <c r="C40" s="30" t="s">
        <v>420</v>
      </c>
      <c r="D40" s="26">
        <v>283.06666666666666</v>
      </c>
      <c r="E40" s="33" t="s">
        <v>558</v>
      </c>
      <c r="F40" s="33" t="s">
        <v>621</v>
      </c>
      <c r="G40" s="38"/>
      <c r="J40" s="20" t="s">
        <v>558</v>
      </c>
      <c r="K40" s="38"/>
      <c r="V40" s="62"/>
      <c r="W40" s="30" t="s">
        <v>420</v>
      </c>
      <c r="X40" s="26">
        <v>283.06666666666666</v>
      </c>
      <c r="Y40" s="27" t="s">
        <v>558</v>
      </c>
      <c r="Z40" s="27" t="s">
        <v>558</v>
      </c>
    </row>
    <row r="41" spans="2:26" ht="24.75" customHeight="1" x14ac:dyDescent="0.25">
      <c r="B41" s="62"/>
      <c r="C41" s="30" t="s">
        <v>417</v>
      </c>
      <c r="D41" s="26">
        <v>364.4727272727273</v>
      </c>
      <c r="E41" s="33" t="s">
        <v>558</v>
      </c>
      <c r="F41" s="33" t="s">
        <v>621</v>
      </c>
      <c r="G41" s="38"/>
      <c r="J41" s="20" t="s">
        <v>558</v>
      </c>
      <c r="K41" s="38"/>
      <c r="V41" s="62"/>
      <c r="W41" s="30" t="s">
        <v>417</v>
      </c>
      <c r="X41" s="26">
        <v>364.4727272727273</v>
      </c>
      <c r="Y41" s="27" t="s">
        <v>558</v>
      </c>
      <c r="Z41" s="27" t="s">
        <v>558</v>
      </c>
    </row>
    <row r="42" spans="2:26" ht="24.75" customHeight="1" x14ac:dyDescent="0.25">
      <c r="B42" s="62"/>
      <c r="C42" s="30" t="s">
        <v>413</v>
      </c>
      <c r="D42" s="26">
        <v>0</v>
      </c>
      <c r="E42" s="33" t="s">
        <v>558</v>
      </c>
      <c r="F42" s="33" t="s">
        <v>621</v>
      </c>
      <c r="G42" s="38"/>
      <c r="J42" s="20" t="s">
        <v>558</v>
      </c>
      <c r="K42" s="38"/>
      <c r="V42" s="62"/>
      <c r="W42" s="30" t="s">
        <v>413</v>
      </c>
      <c r="X42" s="26">
        <v>0</v>
      </c>
      <c r="Y42" s="27" t="s">
        <v>558</v>
      </c>
      <c r="Z42" s="27" t="s">
        <v>558</v>
      </c>
    </row>
    <row r="43" spans="2:26" ht="24.75" customHeight="1" x14ac:dyDescent="0.25">
      <c r="B43" s="62"/>
      <c r="C43" s="30" t="s">
        <v>418</v>
      </c>
      <c r="D43" s="26">
        <v>0</v>
      </c>
      <c r="E43" s="33" t="s">
        <v>558</v>
      </c>
      <c r="F43" s="33" t="s">
        <v>621</v>
      </c>
      <c r="G43" s="38"/>
      <c r="J43" s="20" t="s">
        <v>558</v>
      </c>
      <c r="K43" s="38"/>
      <c r="V43" s="62"/>
      <c r="W43" s="30" t="s">
        <v>418</v>
      </c>
      <c r="X43" s="26">
        <v>0</v>
      </c>
      <c r="Y43" s="27" t="s">
        <v>558</v>
      </c>
      <c r="Z43" s="27" t="s">
        <v>558</v>
      </c>
    </row>
    <row r="44" spans="2:26" ht="24.75" customHeight="1" x14ac:dyDescent="0.25">
      <c r="B44" s="62"/>
      <c r="C44" s="30" t="s">
        <v>611</v>
      </c>
      <c r="D44" s="26">
        <v>0</v>
      </c>
      <c r="E44" s="33" t="s">
        <v>558</v>
      </c>
      <c r="F44" s="33" t="s">
        <v>621</v>
      </c>
      <c r="G44" s="38"/>
      <c r="J44" s="20" t="s">
        <v>558</v>
      </c>
      <c r="K44" s="38"/>
      <c r="V44" s="62"/>
      <c r="W44" s="30" t="s">
        <v>611</v>
      </c>
      <c r="X44" s="26">
        <v>0</v>
      </c>
      <c r="Y44" s="27" t="s">
        <v>558</v>
      </c>
      <c r="Z44" s="27" t="s">
        <v>558</v>
      </c>
    </row>
    <row r="45" spans="2:26" ht="24.75" customHeight="1" x14ac:dyDescent="0.25">
      <c r="B45" s="62"/>
      <c r="C45" s="30" t="s">
        <v>578</v>
      </c>
      <c r="D45" s="26">
        <v>0</v>
      </c>
      <c r="E45" s="33" t="s">
        <v>558</v>
      </c>
      <c r="F45" s="33" t="s">
        <v>621</v>
      </c>
      <c r="G45" s="38"/>
      <c r="J45" s="20" t="s">
        <v>558</v>
      </c>
      <c r="K45" s="38"/>
      <c r="V45" s="62"/>
      <c r="W45" s="30" t="s">
        <v>578</v>
      </c>
      <c r="X45" s="26">
        <v>0</v>
      </c>
      <c r="Y45" s="27" t="s">
        <v>558</v>
      </c>
      <c r="Z45" s="27" t="s">
        <v>558</v>
      </c>
    </row>
    <row r="46" spans="2:26" ht="24.75" customHeight="1" x14ac:dyDescent="0.25">
      <c r="B46" s="62"/>
      <c r="C46" s="30" t="s">
        <v>423</v>
      </c>
      <c r="D46" s="26">
        <v>0</v>
      </c>
      <c r="E46" s="33" t="s">
        <v>558</v>
      </c>
      <c r="F46" s="33" t="s">
        <v>621</v>
      </c>
      <c r="G46" s="38"/>
      <c r="J46" s="20" t="s">
        <v>558</v>
      </c>
      <c r="K46" s="38"/>
      <c r="V46" s="62"/>
      <c r="W46" s="30" t="s">
        <v>423</v>
      </c>
      <c r="X46" s="26">
        <v>0</v>
      </c>
      <c r="Y46" s="27" t="s">
        <v>558</v>
      </c>
      <c r="Z46" s="27" t="s">
        <v>558</v>
      </c>
    </row>
    <row r="47" spans="2:26" ht="24.75" customHeight="1" x14ac:dyDescent="0.25">
      <c r="B47" s="63"/>
      <c r="C47" s="30" t="s">
        <v>426</v>
      </c>
      <c r="D47" s="26">
        <v>0</v>
      </c>
      <c r="E47" s="33" t="s">
        <v>558</v>
      </c>
      <c r="F47" s="33" t="s">
        <v>621</v>
      </c>
      <c r="G47" s="38"/>
      <c r="J47" s="20" t="s">
        <v>558</v>
      </c>
      <c r="K47" s="38"/>
      <c r="V47" s="63"/>
      <c r="W47" s="30" t="s">
        <v>426</v>
      </c>
      <c r="X47" s="26">
        <v>0</v>
      </c>
      <c r="Y47" s="27" t="s">
        <v>558</v>
      </c>
      <c r="Z47" s="27" t="s">
        <v>558</v>
      </c>
    </row>
    <row r="49" spans="2:7" x14ac:dyDescent="0.25">
      <c r="B49" t="s">
        <v>635</v>
      </c>
    </row>
    <row r="50" spans="2:7" x14ac:dyDescent="0.25">
      <c r="B50" s="27"/>
      <c r="C50" s="19" t="s">
        <v>632</v>
      </c>
    </row>
    <row r="51" spans="2:7" x14ac:dyDescent="0.25">
      <c r="B51" s="33"/>
      <c r="C51" s="19" t="s">
        <v>637</v>
      </c>
      <c r="G51" s="37"/>
    </row>
    <row r="52" spans="2:7" x14ac:dyDescent="0.25">
      <c r="B52" s="34"/>
      <c r="C52" s="19" t="s">
        <v>638</v>
      </c>
      <c r="G52" s="38"/>
    </row>
    <row r="53" spans="2:7" ht="24.75" customHeight="1" x14ac:dyDescent="0.25">
      <c r="G53" s="38"/>
    </row>
    <row r="54" spans="2:7" ht="24.75" customHeight="1" x14ac:dyDescent="0.25">
      <c r="G54" s="38"/>
    </row>
    <row r="55" spans="2:7" ht="24.75" customHeight="1" x14ac:dyDescent="0.25">
      <c r="G55" s="38"/>
    </row>
    <row r="56" spans="2:7" ht="24.75" customHeight="1" x14ac:dyDescent="0.25">
      <c r="G56" s="38"/>
    </row>
    <row r="57" spans="2:7" ht="24.75" customHeight="1" x14ac:dyDescent="0.25">
      <c r="G57" s="38"/>
    </row>
    <row r="58" spans="2:7" ht="24.75" customHeight="1" x14ac:dyDescent="0.25">
      <c r="G58" s="38"/>
    </row>
    <row r="59" spans="2:7" ht="24.75" customHeight="1" x14ac:dyDescent="0.25">
      <c r="G59" s="38"/>
    </row>
    <row r="60" spans="2:7" ht="24.75" customHeight="1" x14ac:dyDescent="0.25">
      <c r="G60" s="38"/>
    </row>
    <row r="61" spans="2:7" ht="24.75" customHeight="1" x14ac:dyDescent="0.25">
      <c r="G61" s="38"/>
    </row>
    <row r="62" spans="2:7" ht="24.75" customHeight="1" x14ac:dyDescent="0.25">
      <c r="G62" s="38"/>
    </row>
    <row r="63" spans="2:7" ht="24.75" customHeight="1" x14ac:dyDescent="0.25">
      <c r="G63" s="38"/>
    </row>
    <row r="64" spans="2:7" ht="24.75" customHeight="1" x14ac:dyDescent="0.25">
      <c r="G64" s="38"/>
    </row>
    <row r="65" spans="7:7" ht="24.75" customHeight="1" x14ac:dyDescent="0.25">
      <c r="G65" s="38"/>
    </row>
    <row r="66" spans="7:7" ht="24.75" customHeight="1" x14ac:dyDescent="0.25">
      <c r="G66" s="38"/>
    </row>
    <row r="67" spans="7:7" ht="24.75" customHeight="1" x14ac:dyDescent="0.25">
      <c r="G67" s="38"/>
    </row>
    <row r="68" spans="7:7" ht="24.75" customHeight="1" x14ac:dyDescent="0.25">
      <c r="G68" s="38"/>
    </row>
    <row r="69" spans="7:7" ht="24.75" customHeight="1" x14ac:dyDescent="0.25">
      <c r="G69" s="38"/>
    </row>
    <row r="70" spans="7:7" ht="24.75" customHeight="1" x14ac:dyDescent="0.25">
      <c r="G70" s="38"/>
    </row>
    <row r="71" spans="7:7" ht="24.75" customHeight="1" x14ac:dyDescent="0.25">
      <c r="G71" s="38"/>
    </row>
    <row r="72" spans="7:7" ht="24.75" customHeight="1" x14ac:dyDescent="0.25">
      <c r="G72" s="38"/>
    </row>
    <row r="73" spans="7:7" ht="24.75" customHeight="1" x14ac:dyDescent="0.25">
      <c r="G73" s="38"/>
    </row>
    <row r="74" spans="7:7" ht="24.75" customHeight="1" x14ac:dyDescent="0.25">
      <c r="G74" s="38"/>
    </row>
    <row r="75" spans="7:7" ht="24.75" customHeight="1" x14ac:dyDescent="0.25">
      <c r="G75" s="38"/>
    </row>
    <row r="76" spans="7:7" ht="24.75" customHeight="1" x14ac:dyDescent="0.25">
      <c r="G76" s="38"/>
    </row>
    <row r="77" spans="7:7" ht="24.75" customHeight="1" x14ac:dyDescent="0.25">
      <c r="G77" s="38"/>
    </row>
    <row r="78" spans="7:7" ht="24.75" customHeight="1" x14ac:dyDescent="0.25">
      <c r="G78" s="38"/>
    </row>
    <row r="79" spans="7:7" ht="24.75" customHeight="1" x14ac:dyDescent="0.25">
      <c r="G79" s="38"/>
    </row>
    <row r="80" spans="7:7" ht="24.75" customHeight="1" x14ac:dyDescent="0.25">
      <c r="G80" s="38"/>
    </row>
    <row r="81" spans="7:7" ht="24.75" customHeight="1" x14ac:dyDescent="0.25">
      <c r="G81" s="38"/>
    </row>
    <row r="82" spans="7:7" ht="24.75" customHeight="1" x14ac:dyDescent="0.25">
      <c r="G82" s="38"/>
    </row>
    <row r="83" spans="7:7" ht="24.75" customHeight="1" x14ac:dyDescent="0.25">
      <c r="G83" s="38"/>
    </row>
    <row r="84" spans="7:7" ht="24.75" customHeight="1" x14ac:dyDescent="0.25">
      <c r="G84" s="38"/>
    </row>
    <row r="85" spans="7:7" ht="24.75" customHeight="1" x14ac:dyDescent="0.25">
      <c r="G85" s="38"/>
    </row>
    <row r="86" spans="7:7" ht="24.75" customHeight="1" x14ac:dyDescent="0.25">
      <c r="G86" s="38"/>
    </row>
    <row r="87" spans="7:7" ht="24.75" customHeight="1" x14ac:dyDescent="0.25">
      <c r="G87" s="38"/>
    </row>
  </sheetData>
  <mergeCells count="7">
    <mergeCell ref="W9:Z9"/>
    <mergeCell ref="V31:V47"/>
    <mergeCell ref="L11:N11"/>
    <mergeCell ref="C9:F9"/>
    <mergeCell ref="B12:B30"/>
    <mergeCell ref="B31:B47"/>
    <mergeCell ref="V12:V3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EB8F-B772-45C3-A198-BABD46B08679}">
  <dimension ref="B2:Y32"/>
  <sheetViews>
    <sheetView showGridLines="0" topLeftCell="A9" zoomScaleNormal="100" workbookViewId="0">
      <selection activeCell="O21" sqref="O21"/>
    </sheetView>
  </sheetViews>
  <sheetFormatPr defaultRowHeight="15" x14ac:dyDescent="0.25"/>
  <cols>
    <col min="1" max="1" width="3.140625" customWidth="1"/>
    <col min="2" max="2" width="19.28515625" bestFit="1" customWidth="1"/>
    <col min="3" max="3" width="6" customWidth="1"/>
    <col min="4" max="4" width="12" bestFit="1" customWidth="1"/>
    <col min="5" max="5" width="9" bestFit="1" customWidth="1"/>
    <col min="6" max="6" width="2.85546875" bestFit="1" customWidth="1"/>
    <col min="7" max="7" width="3" customWidth="1"/>
    <col min="8" max="8" width="21" bestFit="1" customWidth="1"/>
    <col min="9" max="9" width="7.85546875" customWidth="1"/>
    <col min="10" max="10" width="3.85546875" customWidth="1"/>
    <col min="11" max="12" width="2.85546875" bestFit="1" customWidth="1"/>
    <col min="13" max="13" width="3.5703125" customWidth="1"/>
    <col min="14" max="14" width="2.5703125" customWidth="1"/>
    <col min="15" max="15" width="12" bestFit="1" customWidth="1"/>
    <col min="16" max="16" width="13.7109375" customWidth="1"/>
    <col min="17" max="17" width="19" bestFit="1" customWidth="1"/>
    <col min="18" max="18" width="12" bestFit="1" customWidth="1"/>
    <col min="19" max="19" width="12" customWidth="1"/>
    <col min="20" max="20" width="11" bestFit="1" customWidth="1"/>
    <col min="21" max="21" width="12" bestFit="1" customWidth="1"/>
    <col min="22" max="22" width="12.28515625" bestFit="1" customWidth="1"/>
    <col min="23" max="23" width="16.28515625" bestFit="1" customWidth="1"/>
    <col min="24" max="24" width="19.28515625" bestFit="1" customWidth="1"/>
    <col min="25" max="25" width="12" bestFit="1" customWidth="1"/>
  </cols>
  <sheetData>
    <row r="2" spans="2:25" hidden="1" x14ac:dyDescent="0.25">
      <c r="B2" t="s">
        <v>556</v>
      </c>
      <c r="C2" t="str">
        <f>polos!F13</f>
        <v>BARREIRAS</v>
      </c>
      <c r="D2" t="str">
        <f>polos!AA13</f>
        <v>VDC</v>
      </c>
      <c r="G2" t="str">
        <f>polos!D13</f>
        <v>ALAGOINHAS</v>
      </c>
      <c r="H2" t="str">
        <f>polos!Y13</f>
        <v>TEIXEIRA DE FREITAS</v>
      </c>
      <c r="I2" t="str">
        <f>polos!Q13</f>
        <v>JACOBINA</v>
      </c>
      <c r="J2" t="str">
        <f>polos!R13</f>
        <v>JUAZEIRO</v>
      </c>
      <c r="M2" t="str">
        <f>polos!W13</f>
        <v>SR DO BONFIM</v>
      </c>
      <c r="N2" t="str">
        <f>polos!L13</f>
        <v>GUANAMBI</v>
      </c>
      <c r="O2" t="str">
        <f>polos!H13</f>
        <v>BRUMADO</v>
      </c>
      <c r="P2" t="str">
        <f>polos!X13</f>
        <v>SERRINHA</v>
      </c>
      <c r="Q2" t="str">
        <f>polos!G13</f>
        <v>BOM JESUS DA LAPA</v>
      </c>
      <c r="R2" t="str">
        <f>polos!E13</f>
        <v>AMARGOSA</v>
      </c>
      <c r="S2" t="str">
        <f>polos!V13</f>
        <v>SEABRA</v>
      </c>
      <c r="T2" t="str">
        <f>polos!O13</f>
        <v>IRECÊ</v>
      </c>
      <c r="U2" t="str">
        <f>polos!P13</f>
        <v>ITABERABA</v>
      </c>
      <c r="V2" t="str">
        <f>polos!AB13</f>
        <v>XIQUE XIQUE</v>
      </c>
      <c r="W2" t="str">
        <f>polos!J13</f>
        <v>CRUZ DAS ALMAS</v>
      </c>
      <c r="X2" t="str">
        <f>polos!S13</f>
        <v>RIBEIRA DO POMBAL</v>
      </c>
      <c r="Y2" t="str">
        <f>polos!I13</f>
        <v>CAETITÉ</v>
      </c>
    </row>
    <row r="3" spans="2:25" hidden="1" x14ac:dyDescent="0.25">
      <c r="C3">
        <f>polos!F9</f>
        <v>5.376279745434422E-3</v>
      </c>
      <c r="D3">
        <f>polos!AA9</f>
        <v>1.12102484616047E-2</v>
      </c>
      <c r="G3">
        <f>polos!D9</f>
        <v>3.2397158266837089E-2</v>
      </c>
      <c r="H3">
        <f>polos!Y9</f>
        <v>4.8123626266533527E-2</v>
      </c>
      <c r="I3">
        <f>polos!Q9</f>
        <v>5.0449874686716786E-2</v>
      </c>
      <c r="J3">
        <f>polos!R9</f>
        <v>8.1468796992481191E-2</v>
      </c>
      <c r="M3">
        <f>polos!W9</f>
        <v>0.26250830564784056</v>
      </c>
      <c r="N3">
        <f>polos!L9</f>
        <v>0.33580273412851019</v>
      </c>
      <c r="O3">
        <f>polos!H9</f>
        <v>0.39471906482215763</v>
      </c>
      <c r="P3">
        <f>polos!X9</f>
        <v>0.40948655275147555</v>
      </c>
      <c r="Q3">
        <f>polos!G9</f>
        <v>0.48370110225780322</v>
      </c>
      <c r="R3">
        <f>polos!E9</f>
        <v>0.4848482481356497</v>
      </c>
      <c r="S3">
        <f>polos!V9</f>
        <v>0.5467633928571427</v>
      </c>
      <c r="T3">
        <f>polos!O9</f>
        <v>0.59226461038961031</v>
      </c>
      <c r="U3">
        <f>polos!P9</f>
        <v>0.6452933083176986</v>
      </c>
      <c r="V3">
        <f>polos!AB9</f>
        <v>1.0384598214285712</v>
      </c>
      <c r="W3">
        <f>polos!J9</f>
        <v>3.161788211788211</v>
      </c>
      <c r="X3">
        <f>polos!S9</f>
        <v>3.7634115293689763</v>
      </c>
      <c r="Y3">
        <f>polos!I9</f>
        <v>6.0963212782242628</v>
      </c>
    </row>
    <row r="4" spans="2:25" hidden="1" x14ac:dyDescent="0.25">
      <c r="C4" t="s">
        <v>552</v>
      </c>
      <c r="D4" t="s">
        <v>552</v>
      </c>
      <c r="G4" t="s">
        <v>553</v>
      </c>
      <c r="H4" t="s">
        <v>553</v>
      </c>
      <c r="I4" t="s">
        <v>552</v>
      </c>
      <c r="J4" t="s">
        <v>552</v>
      </c>
      <c r="M4" t="s">
        <v>552</v>
      </c>
      <c r="N4" t="s">
        <v>554</v>
      </c>
      <c r="O4" t="s">
        <v>552</v>
      </c>
      <c r="P4" t="s">
        <v>552</v>
      </c>
      <c r="Q4" t="s">
        <v>554</v>
      </c>
      <c r="R4" t="s">
        <v>559</v>
      </c>
      <c r="S4" t="s">
        <v>552</v>
      </c>
      <c r="T4" t="s">
        <v>554</v>
      </c>
      <c r="U4" t="s">
        <v>552</v>
      </c>
      <c r="V4" t="s">
        <v>559</v>
      </c>
      <c r="W4" t="s">
        <v>552</v>
      </c>
      <c r="X4" t="s">
        <v>559</v>
      </c>
      <c r="Y4" t="s">
        <v>554</v>
      </c>
    </row>
    <row r="5" spans="2:25" hidden="1" x14ac:dyDescent="0.25"/>
    <row r="6" spans="2:25" hidden="1" x14ac:dyDescent="0.25">
      <c r="B6" t="s">
        <v>557</v>
      </c>
      <c r="C6" t="str">
        <f>'demais cidades'!H13</f>
        <v>COARACI</v>
      </c>
      <c r="D6" t="str">
        <f>'demais cidades'!R13</f>
        <v>RIO REAL</v>
      </c>
      <c r="G6" t="str">
        <f>'demais cidades'!V13</f>
        <v>VARZEA DO POÇO</v>
      </c>
      <c r="H6" t="str">
        <f>'demais cidades'!E13</f>
        <v>APORÁ</v>
      </c>
      <c r="I6" t="str">
        <f>'demais cidades'!G13</f>
        <v>CIPÓ</v>
      </c>
      <c r="J6" t="str">
        <f>'demais cidades'!U13</f>
        <v>VARZEA NOVA</v>
      </c>
      <c r="M6" t="str">
        <f>'demais cidades'!S13</f>
        <v>SAUBARA</v>
      </c>
      <c r="N6" t="str">
        <f>'demais cidades'!N13</f>
        <v>MAIRI</v>
      </c>
      <c r="O6" t="str">
        <f>'demais cidades'!I13</f>
        <v>CONDE</v>
      </c>
      <c r="P6" t="str">
        <f>'demais cidades'!O13</f>
        <v>PIATA</v>
      </c>
      <c r="Q6" t="str">
        <f>'demais cidades'!J13</f>
        <v>CRISÓPOLIS</v>
      </c>
    </row>
    <row r="7" spans="2:25" hidden="1" x14ac:dyDescent="0.25">
      <c r="C7">
        <f>'demais cidades'!H9</f>
        <v>0.74654721911160882</v>
      </c>
      <c r="D7">
        <f>'demais cidades'!R9</f>
        <v>4.8965066539923958</v>
      </c>
      <c r="G7">
        <f>'demais cidades'!V9</f>
        <v>7.3388888888888886</v>
      </c>
      <c r="H7">
        <f>'demais cidades'!E9</f>
        <v>7.9057777777777778</v>
      </c>
      <c r="I7">
        <f>'demais cidades'!G9</f>
        <v>9.4524714828897345</v>
      </c>
      <c r="J7">
        <f>'demais cidades'!U9</f>
        <v>20.836507936507935</v>
      </c>
      <c r="M7">
        <f>'demais cidades'!S9</f>
        <v>25.993113294700596</v>
      </c>
      <c r="N7">
        <f>'demais cidades'!N9</f>
        <v>38.614583333333336</v>
      </c>
      <c r="O7">
        <f>'demais cidades'!I9</f>
        <v>119.19545454545455</v>
      </c>
      <c r="P7">
        <f>'demais cidades'!O9</f>
        <v>283.06666666666666</v>
      </c>
      <c r="Q7">
        <f>'demais cidades'!J9</f>
        <v>364.4727272727273</v>
      </c>
    </row>
    <row r="8" spans="2:25" hidden="1" x14ac:dyDescent="0.25">
      <c r="C8" t="s">
        <v>558</v>
      </c>
      <c r="D8" t="str">
        <f t="shared" ref="D8:O8" si="0">C8</f>
        <v>IV</v>
      </c>
      <c r="G8" t="str">
        <f>D8</f>
        <v>IV</v>
      </c>
      <c r="H8" t="str">
        <f t="shared" si="0"/>
        <v>IV</v>
      </c>
      <c r="I8" t="str">
        <f t="shared" si="0"/>
        <v>IV</v>
      </c>
      <c r="J8" t="str">
        <f t="shared" si="0"/>
        <v>IV</v>
      </c>
      <c r="M8" t="str">
        <f>J8</f>
        <v>IV</v>
      </c>
      <c r="N8" t="str">
        <f t="shared" si="0"/>
        <v>IV</v>
      </c>
      <c r="O8" t="str">
        <f t="shared" si="0"/>
        <v>IV</v>
      </c>
      <c r="P8" t="str">
        <f t="shared" ref="P8:Q8" si="1">O8</f>
        <v>IV</v>
      </c>
      <c r="Q8" t="str">
        <f t="shared" si="1"/>
        <v>IV</v>
      </c>
    </row>
    <row r="9" spans="2:25" x14ac:dyDescent="0.25">
      <c r="N9" s="2" t="s">
        <v>598</v>
      </c>
      <c r="O9" s="2"/>
      <c r="P9" s="2"/>
      <c r="Q9" s="2"/>
      <c r="R9" s="2"/>
      <c r="S9" s="2"/>
      <c r="T9" s="2"/>
      <c r="U9" s="2"/>
      <c r="V9" s="2"/>
    </row>
    <row r="10" spans="2:25" x14ac:dyDescent="0.25">
      <c r="N10" s="2" t="s">
        <v>599</v>
      </c>
      <c r="O10" s="2" t="s">
        <v>639</v>
      </c>
      <c r="P10" s="2"/>
      <c r="Q10" s="2"/>
      <c r="R10" s="2"/>
      <c r="S10" s="2"/>
      <c r="T10" s="2"/>
      <c r="U10" s="2"/>
      <c r="V10" s="2"/>
    </row>
    <row r="11" spans="2:25" x14ac:dyDescent="0.25">
      <c r="B11" s="68" t="str">
        <f>B2</f>
        <v>POLOS</v>
      </c>
      <c r="C11" s="69"/>
      <c r="D11" s="70"/>
      <c r="E11" s="16"/>
      <c r="F11" s="16"/>
      <c r="H11" s="68" t="str">
        <f>B6</f>
        <v>DEMAIS CIDADES</v>
      </c>
      <c r="I11" s="69"/>
      <c r="J11" s="70"/>
      <c r="K11" s="16"/>
      <c r="L11" s="16"/>
      <c r="N11" s="17" t="s">
        <v>600</v>
      </c>
      <c r="O11" s="17" t="s">
        <v>605</v>
      </c>
      <c r="P11" s="17" t="s">
        <v>640</v>
      </c>
      <c r="Q11" s="17"/>
      <c r="R11" s="2"/>
      <c r="S11" s="2"/>
      <c r="T11" s="2"/>
      <c r="U11" s="2"/>
      <c r="V11" s="2"/>
    </row>
    <row r="12" spans="2:25" x14ac:dyDescent="0.25">
      <c r="B12" s="1" t="str">
        <f>C2</f>
        <v>BARREIRAS</v>
      </c>
      <c r="C12" s="14">
        <f>C3</f>
        <v>5.376279745434422E-3</v>
      </c>
      <c r="D12" s="1" t="str">
        <f>C4</f>
        <v>I</v>
      </c>
      <c r="E12" s="12" t="s">
        <v>552</v>
      </c>
      <c r="F12" s="18" t="s">
        <v>552</v>
      </c>
      <c r="H12" s="1" t="str">
        <f>C6</f>
        <v>COARACI</v>
      </c>
      <c r="I12" s="14">
        <f>C7</f>
        <v>0.74654721911160882</v>
      </c>
      <c r="J12" s="1" t="str">
        <f>C8</f>
        <v>IV</v>
      </c>
      <c r="K12" s="12" t="s">
        <v>559</v>
      </c>
      <c r="L12" s="18" t="s">
        <v>554</v>
      </c>
      <c r="N12" s="17"/>
      <c r="O12" s="17"/>
      <c r="P12" s="17" t="s">
        <v>641</v>
      </c>
      <c r="Q12" s="17"/>
      <c r="R12" s="2"/>
      <c r="S12" s="2"/>
      <c r="T12" s="2"/>
      <c r="U12" s="2"/>
      <c r="V12" s="2"/>
    </row>
    <row r="13" spans="2:25" x14ac:dyDescent="0.25">
      <c r="B13" s="1" t="str">
        <f>D2</f>
        <v>VDC</v>
      </c>
      <c r="C13" s="14">
        <f>D3</f>
        <v>1.12102484616047E-2</v>
      </c>
      <c r="D13" s="1" t="str">
        <f>D4</f>
        <v>I</v>
      </c>
      <c r="E13" s="12" t="s">
        <v>552</v>
      </c>
      <c r="F13" s="18" t="s">
        <v>552</v>
      </c>
      <c r="H13" s="1" t="str">
        <f>D6</f>
        <v>RIO REAL</v>
      </c>
      <c r="I13" s="14">
        <f>D7</f>
        <v>4.8965066539923958</v>
      </c>
      <c r="J13" s="1" t="str">
        <f>D8</f>
        <v>IV</v>
      </c>
      <c r="K13" s="12" t="s">
        <v>559</v>
      </c>
      <c r="L13" s="18" t="s">
        <v>558</v>
      </c>
      <c r="N13" s="17"/>
      <c r="O13" s="17"/>
      <c r="P13" s="17" t="s">
        <v>642</v>
      </c>
      <c r="Q13" s="17"/>
      <c r="R13" s="2"/>
      <c r="S13" s="2"/>
      <c r="T13" s="2"/>
      <c r="U13" s="2"/>
      <c r="V13" s="2"/>
    </row>
    <row r="14" spans="2:25" x14ac:dyDescent="0.25">
      <c r="B14" s="1" t="str">
        <f>G2</f>
        <v>ALAGOINHAS</v>
      </c>
      <c r="C14" s="14">
        <f>G3</f>
        <v>3.2397158266837089E-2</v>
      </c>
      <c r="D14" s="1" t="str">
        <f>G4</f>
        <v>ESPECIAL II</v>
      </c>
      <c r="E14" s="12" t="s">
        <v>552</v>
      </c>
      <c r="F14" s="18" t="s">
        <v>552</v>
      </c>
      <c r="H14" s="1" t="str">
        <f>G6</f>
        <v>VARZEA DO POÇO</v>
      </c>
      <c r="I14" s="14">
        <f>G7</f>
        <v>7.3388888888888886</v>
      </c>
      <c r="J14" s="1" t="str">
        <f>G8</f>
        <v>IV</v>
      </c>
      <c r="K14" s="12" t="s">
        <v>558</v>
      </c>
      <c r="L14" s="18" t="s">
        <v>558</v>
      </c>
      <c r="N14" s="17"/>
      <c r="O14" s="17"/>
      <c r="P14" s="17" t="s">
        <v>643</v>
      </c>
      <c r="Q14" s="17"/>
      <c r="R14" s="2"/>
      <c r="S14" s="2"/>
      <c r="T14" s="2"/>
      <c r="U14" s="2"/>
      <c r="V14" s="2"/>
    </row>
    <row r="15" spans="2:25" x14ac:dyDescent="0.25">
      <c r="B15" s="1" t="str">
        <f>H2</f>
        <v>TEIXEIRA DE FREITAS</v>
      </c>
      <c r="C15" s="14">
        <f>H3</f>
        <v>4.8123626266533527E-2</v>
      </c>
      <c r="D15" s="1" t="str">
        <f>H4</f>
        <v>ESPECIAL II</v>
      </c>
      <c r="E15" s="12" t="s">
        <v>552</v>
      </c>
      <c r="F15" s="18" t="s">
        <v>552</v>
      </c>
      <c r="H15" s="1" t="str">
        <f>H6</f>
        <v>APORÁ</v>
      </c>
      <c r="I15" s="14">
        <f>H7</f>
        <v>7.9057777777777778</v>
      </c>
      <c r="J15" s="1" t="str">
        <f>H8</f>
        <v>IV</v>
      </c>
      <c r="K15" s="12" t="s">
        <v>558</v>
      </c>
      <c r="L15" s="18" t="s">
        <v>558</v>
      </c>
      <c r="N15" s="15" t="s">
        <v>604</v>
      </c>
      <c r="O15" s="15" t="s">
        <v>606</v>
      </c>
      <c r="P15" s="15" t="s">
        <v>644</v>
      </c>
      <c r="Q15" s="15"/>
      <c r="R15" s="2"/>
      <c r="S15" s="2"/>
      <c r="T15" s="2"/>
      <c r="U15" s="2"/>
      <c r="V15" s="2"/>
    </row>
    <row r="16" spans="2:25" x14ac:dyDescent="0.25">
      <c r="B16" s="1" t="str">
        <f>I2</f>
        <v>JACOBINA</v>
      </c>
      <c r="C16" s="14">
        <f>I3</f>
        <v>5.0449874686716786E-2</v>
      </c>
      <c r="D16" s="1" t="str">
        <f>I4</f>
        <v>I</v>
      </c>
      <c r="E16" s="12" t="s">
        <v>552</v>
      </c>
      <c r="F16" s="18" t="s">
        <v>552</v>
      </c>
      <c r="H16" s="1" t="str">
        <f>I6</f>
        <v>CIPÓ</v>
      </c>
      <c r="I16" s="14">
        <f>I7</f>
        <v>9.4524714828897345</v>
      </c>
      <c r="J16" s="1" t="str">
        <f>I8</f>
        <v>IV</v>
      </c>
      <c r="K16" s="12" t="s">
        <v>558</v>
      </c>
      <c r="L16" s="18" t="s">
        <v>558</v>
      </c>
      <c r="N16" s="15"/>
      <c r="O16" s="15"/>
      <c r="P16" s="15" t="s">
        <v>645</v>
      </c>
      <c r="Q16" s="15"/>
      <c r="R16" s="2"/>
      <c r="S16" s="2"/>
      <c r="T16" s="2"/>
      <c r="U16" s="2"/>
      <c r="V16" s="2"/>
    </row>
    <row r="17" spans="2:22" x14ac:dyDescent="0.25">
      <c r="B17" s="1" t="str">
        <f>J2</f>
        <v>JUAZEIRO</v>
      </c>
      <c r="C17" s="14">
        <f>J3</f>
        <v>8.1468796992481191E-2</v>
      </c>
      <c r="D17" s="1" t="str">
        <f>J4</f>
        <v>I</v>
      </c>
      <c r="E17" s="12" t="s">
        <v>552</v>
      </c>
      <c r="F17" s="18" t="s">
        <v>552</v>
      </c>
      <c r="H17" s="1" t="str">
        <f>J6</f>
        <v>VARZEA NOVA</v>
      </c>
      <c r="I17" s="14">
        <f>J7</f>
        <v>20.836507936507935</v>
      </c>
      <c r="J17" s="1" t="str">
        <f>J8</f>
        <v>IV</v>
      </c>
      <c r="K17" s="12" t="s">
        <v>621</v>
      </c>
      <c r="L17" s="18" t="s">
        <v>558</v>
      </c>
      <c r="N17" s="15"/>
      <c r="O17" s="15"/>
      <c r="P17" s="15" t="s">
        <v>646</v>
      </c>
      <c r="Q17" s="15"/>
      <c r="R17" s="2"/>
      <c r="S17" s="2"/>
      <c r="T17" s="2"/>
      <c r="U17" s="2"/>
      <c r="V17" s="2"/>
    </row>
    <row r="18" spans="2:22" x14ac:dyDescent="0.25">
      <c r="B18" s="1" t="str">
        <f>M2</f>
        <v>SR DO BONFIM</v>
      </c>
      <c r="C18" s="14">
        <f>M3</f>
        <v>0.26250830564784056</v>
      </c>
      <c r="D18" s="1" t="str">
        <f>M4</f>
        <v>I</v>
      </c>
      <c r="E18" s="12" t="s">
        <v>554</v>
      </c>
      <c r="F18" s="18" t="s">
        <v>552</v>
      </c>
      <c r="H18" s="1" t="str">
        <f>M6</f>
        <v>SAUBARA</v>
      </c>
      <c r="I18" s="14">
        <f>M7</f>
        <v>25.993113294700596</v>
      </c>
      <c r="J18" s="1" t="str">
        <f>M8</f>
        <v>IV</v>
      </c>
      <c r="K18" s="12" t="s">
        <v>621</v>
      </c>
      <c r="L18" s="18" t="s">
        <v>558</v>
      </c>
      <c r="N18" s="15"/>
      <c r="O18" s="15"/>
      <c r="P18" s="15" t="s">
        <v>647</v>
      </c>
      <c r="Q18" s="15"/>
      <c r="R18" s="2"/>
      <c r="S18" s="2"/>
      <c r="T18" s="2"/>
      <c r="U18" s="2"/>
      <c r="V18" s="2"/>
    </row>
    <row r="19" spans="2:22" x14ac:dyDescent="0.25">
      <c r="B19" s="1" t="str">
        <f>N2</f>
        <v>GUANAMBI</v>
      </c>
      <c r="C19" s="14">
        <f>N3</f>
        <v>0.33580273412851019</v>
      </c>
      <c r="D19" s="1" t="str">
        <f>N4</f>
        <v>II</v>
      </c>
      <c r="E19" s="12" t="s">
        <v>554</v>
      </c>
      <c r="F19" s="18" t="s">
        <v>552</v>
      </c>
      <c r="H19" s="1" t="str">
        <f>N6</f>
        <v>MAIRI</v>
      </c>
      <c r="I19" s="14">
        <f>N7</f>
        <v>38.614583333333336</v>
      </c>
      <c r="J19" s="1" t="str">
        <f>N8</f>
        <v>IV</v>
      </c>
      <c r="K19" s="12" t="s">
        <v>621</v>
      </c>
      <c r="L19" s="18" t="s">
        <v>558</v>
      </c>
      <c r="N19" s="15"/>
      <c r="O19" s="15"/>
      <c r="P19" s="15" t="s">
        <v>648</v>
      </c>
      <c r="Q19" s="15"/>
      <c r="R19" s="2"/>
      <c r="S19" s="2"/>
      <c r="T19" s="2"/>
      <c r="U19" s="2"/>
      <c r="V19" s="2"/>
    </row>
    <row r="20" spans="2:22" x14ac:dyDescent="0.25">
      <c r="B20" s="1" t="str">
        <f>O2</f>
        <v>BRUMADO</v>
      </c>
      <c r="C20" s="14">
        <f>O3</f>
        <v>0.39471906482215763</v>
      </c>
      <c r="D20" s="1" t="str">
        <f>O4</f>
        <v>I</v>
      </c>
      <c r="E20" s="12" t="s">
        <v>554</v>
      </c>
      <c r="F20" s="18" t="s">
        <v>552</v>
      </c>
      <c r="H20" s="1" t="str">
        <f>O6</f>
        <v>CONDE</v>
      </c>
      <c r="I20" s="14">
        <f>O7</f>
        <v>119.19545454545455</v>
      </c>
      <c r="J20" s="1" t="str">
        <f>O8</f>
        <v>IV</v>
      </c>
      <c r="K20" s="12" t="s">
        <v>621</v>
      </c>
      <c r="L20" s="18" t="s">
        <v>558</v>
      </c>
      <c r="N20" s="2" t="s">
        <v>607</v>
      </c>
      <c r="O20" s="2" t="s">
        <v>649</v>
      </c>
      <c r="P20" s="2"/>
      <c r="Q20" s="2"/>
      <c r="R20" s="2"/>
      <c r="S20" s="2"/>
      <c r="T20" s="2"/>
      <c r="U20" s="2"/>
      <c r="V20" s="2"/>
    </row>
    <row r="21" spans="2:22" x14ac:dyDescent="0.25">
      <c r="B21" s="1" t="str">
        <f>P2</f>
        <v>SERRINHA</v>
      </c>
      <c r="C21" s="14">
        <f>P3</f>
        <v>0.40948655275147555</v>
      </c>
      <c r="D21" s="1" t="str">
        <f>P4</f>
        <v>I</v>
      </c>
      <c r="E21" s="12" t="s">
        <v>554</v>
      </c>
      <c r="F21" s="18" t="s">
        <v>552</v>
      </c>
      <c r="H21" s="1" t="str">
        <f>P6</f>
        <v>PIATA</v>
      </c>
      <c r="I21" s="14">
        <f>P7</f>
        <v>283.06666666666666</v>
      </c>
      <c r="J21" s="1" t="str">
        <f>P8</f>
        <v>IV</v>
      </c>
      <c r="K21" s="12" t="s">
        <v>621</v>
      </c>
      <c r="L21" s="18" t="s">
        <v>558</v>
      </c>
      <c r="N21" s="2" t="s">
        <v>612</v>
      </c>
      <c r="O21" s="2" t="s">
        <v>613</v>
      </c>
      <c r="P21" s="2"/>
      <c r="Q21" s="2"/>
      <c r="R21" s="2"/>
      <c r="S21" s="2"/>
      <c r="T21" s="2"/>
      <c r="U21" s="2"/>
      <c r="V21" s="2"/>
    </row>
    <row r="22" spans="2:22" x14ac:dyDescent="0.25">
      <c r="B22" s="1" t="str">
        <f>Q2</f>
        <v>BOM JESUS DA LAPA</v>
      </c>
      <c r="C22" s="14">
        <f>Q3</f>
        <v>0.48370110225780322</v>
      </c>
      <c r="D22" s="1" t="str">
        <f>Q4</f>
        <v>II</v>
      </c>
      <c r="E22" s="12" t="s">
        <v>554</v>
      </c>
      <c r="F22" s="18" t="s">
        <v>552</v>
      </c>
      <c r="H22" s="1" t="str">
        <f>Q6</f>
        <v>CRISÓPOLIS</v>
      </c>
      <c r="I22" s="14">
        <f>Q7</f>
        <v>364.4727272727273</v>
      </c>
      <c r="J22" s="1" t="str">
        <f>Q8</f>
        <v>IV</v>
      </c>
      <c r="K22" s="12" t="s">
        <v>621</v>
      </c>
      <c r="L22" s="18" t="s">
        <v>558</v>
      </c>
      <c r="N22" s="2"/>
      <c r="O22" s="2" t="s">
        <v>623</v>
      </c>
      <c r="P22" s="2"/>
      <c r="Q22" s="2"/>
      <c r="R22" s="2"/>
      <c r="S22" s="2"/>
      <c r="T22" s="2"/>
      <c r="U22" s="2"/>
      <c r="V22" s="2"/>
    </row>
    <row r="23" spans="2:22" x14ac:dyDescent="0.25">
      <c r="B23" s="1" t="str">
        <f>R2</f>
        <v>AMARGOSA</v>
      </c>
      <c r="C23" s="14">
        <f>R3</f>
        <v>0.4848482481356497</v>
      </c>
      <c r="D23" s="1" t="str">
        <f>R4</f>
        <v>III</v>
      </c>
      <c r="E23" s="12" t="s">
        <v>554</v>
      </c>
      <c r="F23" s="18" t="s">
        <v>552</v>
      </c>
      <c r="H23" s="1" t="str">
        <f>'demais cidades'!D13</f>
        <v>ANTONIO GONCALVES</v>
      </c>
      <c r="I23" s="14">
        <f>'demais cidades'!D10</f>
        <v>0</v>
      </c>
      <c r="J23" s="1" t="s">
        <v>558</v>
      </c>
      <c r="K23" s="12" t="s">
        <v>621</v>
      </c>
      <c r="L23" s="18" t="s">
        <v>558</v>
      </c>
      <c r="N23" s="2"/>
      <c r="O23" s="2" t="s">
        <v>614</v>
      </c>
      <c r="P23" s="2"/>
      <c r="Q23" s="2"/>
      <c r="R23" s="2"/>
      <c r="S23" s="2"/>
      <c r="T23" s="2"/>
      <c r="U23" s="2"/>
      <c r="V23" s="2"/>
    </row>
    <row r="24" spans="2:22" x14ac:dyDescent="0.25">
      <c r="B24" s="1" t="str">
        <f>S2</f>
        <v>SEABRA</v>
      </c>
      <c r="C24" s="14">
        <f>S3</f>
        <v>0.5467633928571427</v>
      </c>
      <c r="D24" s="1" t="str">
        <f>S4</f>
        <v>I</v>
      </c>
      <c r="E24" s="12" t="s">
        <v>559</v>
      </c>
      <c r="F24" s="18" t="s">
        <v>554</v>
      </c>
      <c r="H24" s="1" t="str">
        <f>'demais cidades'!L13</f>
        <v>JAGUARARI</v>
      </c>
      <c r="I24" s="14">
        <f>'demais cidades'!L10</f>
        <v>0</v>
      </c>
      <c r="J24" s="1" t="s">
        <v>558</v>
      </c>
      <c r="K24" s="12" t="s">
        <v>621</v>
      </c>
      <c r="L24" s="18" t="s">
        <v>558</v>
      </c>
      <c r="N24" s="2"/>
      <c r="O24" s="2" t="s">
        <v>615</v>
      </c>
      <c r="P24" s="2"/>
      <c r="Q24" s="2"/>
      <c r="R24" s="2"/>
      <c r="S24" s="2"/>
      <c r="T24" s="2"/>
      <c r="U24" s="2"/>
      <c r="V24" s="2"/>
    </row>
    <row r="25" spans="2:22" x14ac:dyDescent="0.25">
      <c r="B25" s="1" t="str">
        <f>T2</f>
        <v>IRECÊ</v>
      </c>
      <c r="C25" s="14">
        <f>T3</f>
        <v>0.59226461038961031</v>
      </c>
      <c r="D25" s="1" t="str">
        <f>T4</f>
        <v>II</v>
      </c>
      <c r="E25" s="12" t="s">
        <v>559</v>
      </c>
      <c r="F25" s="18" t="s">
        <v>554</v>
      </c>
      <c r="H25" s="1" t="str">
        <f>'demais cidades'!M13</f>
        <v>JOSÉ GONÇALVES</v>
      </c>
      <c r="I25" s="14">
        <f>'demais cidades'!M10</f>
        <v>0</v>
      </c>
      <c r="J25" s="1" t="s">
        <v>558</v>
      </c>
      <c r="K25" s="12" t="s">
        <v>621</v>
      </c>
      <c r="L25" s="18" t="s">
        <v>558</v>
      </c>
      <c r="N25" s="2"/>
      <c r="O25" s="2" t="s">
        <v>622</v>
      </c>
      <c r="P25" s="2"/>
      <c r="Q25" s="2"/>
      <c r="R25" s="2"/>
      <c r="S25" s="2"/>
      <c r="T25" s="2"/>
      <c r="U25" s="2"/>
      <c r="V25" s="2"/>
    </row>
    <row r="26" spans="2:22" x14ac:dyDescent="0.25">
      <c r="B26" s="1" t="str">
        <f>U2</f>
        <v>ITABERABA</v>
      </c>
      <c r="C26" s="14">
        <f>U3</f>
        <v>0.6452933083176986</v>
      </c>
      <c r="D26" s="1" t="str">
        <f>U4</f>
        <v>I</v>
      </c>
      <c r="E26" s="12" t="s">
        <v>559</v>
      </c>
      <c r="F26" s="18" t="s">
        <v>554</v>
      </c>
      <c r="H26" s="1" t="str">
        <f>'demais cidades'!Q13</f>
        <v>RIACHO DE SANTANA</v>
      </c>
      <c r="I26" s="14">
        <f>'demais cidades'!Q10</f>
        <v>0</v>
      </c>
      <c r="J26" s="1" t="s">
        <v>558</v>
      </c>
      <c r="K26" s="12" t="s">
        <v>621</v>
      </c>
      <c r="L26" s="18" t="s">
        <v>558</v>
      </c>
      <c r="N26" s="2"/>
      <c r="O26" s="2"/>
      <c r="P26" s="2"/>
      <c r="Q26" s="2"/>
      <c r="R26" s="2"/>
      <c r="S26" s="2"/>
      <c r="T26" s="2"/>
      <c r="U26" s="2"/>
      <c r="V26" s="2"/>
    </row>
    <row r="27" spans="2:22" x14ac:dyDescent="0.25">
      <c r="B27" s="1" t="str">
        <f>V2</f>
        <v>XIQUE XIQUE</v>
      </c>
      <c r="C27" s="14">
        <f>V3</f>
        <v>1.0384598214285712</v>
      </c>
      <c r="D27" s="1" t="str">
        <f>V4</f>
        <v>III</v>
      </c>
      <c r="E27" s="12" t="s">
        <v>559</v>
      </c>
      <c r="F27" s="18" t="s">
        <v>559</v>
      </c>
      <c r="H27" s="1" t="str">
        <f>'demais cidades'!T13</f>
        <v>TAPEROA</v>
      </c>
      <c r="I27" s="14">
        <f>'demais cidades'!T10</f>
        <v>0</v>
      </c>
      <c r="J27" s="1" t="s">
        <v>558</v>
      </c>
      <c r="K27" s="12" t="s">
        <v>621</v>
      </c>
      <c r="L27" s="18" t="s">
        <v>558</v>
      </c>
      <c r="N27" s="2"/>
      <c r="O27" s="2"/>
      <c r="P27" s="2"/>
      <c r="Q27" s="2"/>
      <c r="R27" s="2"/>
      <c r="S27" s="2"/>
      <c r="T27" s="2"/>
      <c r="U27" s="2"/>
      <c r="V27" s="2"/>
    </row>
    <row r="28" spans="2:22" x14ac:dyDescent="0.25">
      <c r="B28" s="1" t="str">
        <f>W2</f>
        <v>CRUZ DAS ALMAS</v>
      </c>
      <c r="C28" s="14">
        <f>W3</f>
        <v>3.161788211788211</v>
      </c>
      <c r="D28" s="1" t="str">
        <f>W4</f>
        <v>I</v>
      </c>
      <c r="E28" s="12" t="s">
        <v>559</v>
      </c>
      <c r="F28" s="18" t="s">
        <v>559</v>
      </c>
      <c r="H28" s="1" t="str">
        <f>'demais cidades'!W13</f>
        <v>Veredinha</v>
      </c>
      <c r="I28" s="14">
        <f>'demais cidades'!W10</f>
        <v>0</v>
      </c>
      <c r="J28" s="1" t="s">
        <v>558</v>
      </c>
      <c r="K28" s="12" t="s">
        <v>621</v>
      </c>
      <c r="L28" s="18" t="s">
        <v>558</v>
      </c>
      <c r="N28" s="2"/>
      <c r="O28" s="2"/>
      <c r="P28" s="2"/>
      <c r="Q28" s="2"/>
      <c r="R28" s="2"/>
      <c r="S28" s="2"/>
      <c r="T28" s="2"/>
      <c r="U28" s="2"/>
      <c r="V28" s="2"/>
    </row>
    <row r="29" spans="2:22" x14ac:dyDescent="0.25">
      <c r="B29" s="1" t="str">
        <f>X2</f>
        <v>RIBEIRA DO POMBAL</v>
      </c>
      <c r="C29" s="14">
        <f>X3</f>
        <v>3.7634115293689763</v>
      </c>
      <c r="D29" s="1" t="str">
        <f>X4</f>
        <v>III</v>
      </c>
      <c r="E29" s="12" t="s">
        <v>559</v>
      </c>
      <c r="F29" s="18" t="s">
        <v>559</v>
      </c>
      <c r="N29" s="2"/>
      <c r="O29" s="2"/>
      <c r="P29" s="2"/>
      <c r="Q29" s="2"/>
      <c r="R29" s="2"/>
      <c r="S29" s="2"/>
      <c r="T29" s="2"/>
      <c r="U29" s="2"/>
      <c r="V29" s="2"/>
    </row>
    <row r="30" spans="2:22" x14ac:dyDescent="0.25">
      <c r="B30" s="1" t="str">
        <f>Y2</f>
        <v>CAETITÉ</v>
      </c>
      <c r="C30" s="14">
        <f>Y3</f>
        <v>6.0963212782242628</v>
      </c>
      <c r="D30" s="1" t="str">
        <f>Y4</f>
        <v>II</v>
      </c>
      <c r="E30" s="12" t="s">
        <v>558</v>
      </c>
      <c r="F30" s="18" t="s">
        <v>558</v>
      </c>
      <c r="N30" s="2"/>
      <c r="O30" s="2"/>
      <c r="P30" s="2"/>
      <c r="Q30" s="2"/>
      <c r="R30" s="2"/>
      <c r="S30" s="2"/>
      <c r="T30" s="2"/>
      <c r="U30" s="2"/>
      <c r="V30" s="2"/>
    </row>
    <row r="31" spans="2:22" x14ac:dyDescent="0.25">
      <c r="N31" s="2"/>
      <c r="O31" s="2"/>
      <c r="P31" s="2"/>
      <c r="Q31" s="2"/>
      <c r="R31" s="2"/>
      <c r="S31" s="2"/>
      <c r="T31" s="2"/>
      <c r="U31" s="2"/>
      <c r="V31" s="2"/>
    </row>
    <row r="32" spans="2:22" x14ac:dyDescent="0.25">
      <c r="N32" s="2"/>
      <c r="O32" s="2"/>
      <c r="P32" s="2"/>
      <c r="Q32" s="2"/>
      <c r="R32" s="2"/>
      <c r="S32" s="2"/>
      <c r="T32" s="2"/>
      <c r="U32" s="2"/>
      <c r="V32" s="2"/>
    </row>
  </sheetData>
  <mergeCells count="2">
    <mergeCell ref="B11:D11"/>
    <mergeCell ref="H11:J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163"/>
  <sheetViews>
    <sheetView tabSelected="1" topLeftCell="B1" zoomScale="80" zoomScaleNormal="80" workbookViewId="0">
      <pane xSplit="2" ySplit="13" topLeftCell="D14" activePane="bottomRight" state="frozen"/>
      <selection activeCell="B1" sqref="B1"/>
      <selection pane="topRight" activeCell="D1" sqref="D1"/>
      <selection pane="bottomLeft" activeCell="B2" sqref="B2"/>
      <selection pane="bottomRight" activeCell="B7" sqref="B7"/>
    </sheetView>
  </sheetViews>
  <sheetFormatPr defaultRowHeight="15" x14ac:dyDescent="0.25"/>
  <cols>
    <col min="2" max="2" width="61.7109375" bestFit="1" customWidth="1"/>
    <col min="3" max="3" width="2.5703125" bestFit="1" customWidth="1"/>
    <col min="4" max="28" width="22" customWidth="1"/>
  </cols>
  <sheetData>
    <row r="1" spans="2:28" hidden="1" x14ac:dyDescent="0.25">
      <c r="B1" s="12" t="s">
        <v>560</v>
      </c>
    </row>
    <row r="2" spans="2:28" hidden="1" x14ac:dyDescent="0.25">
      <c r="B2" s="13" t="s">
        <v>555</v>
      </c>
    </row>
    <row r="3" spans="2:28" hidden="1" x14ac:dyDescent="0.25">
      <c r="B3" t="s">
        <v>550</v>
      </c>
    </row>
    <row r="4" spans="2:28" ht="15.75" thickBot="1" x14ac:dyDescent="0.3"/>
    <row r="5" spans="2:28" s="47" customFormat="1" ht="25.5" customHeight="1" x14ac:dyDescent="0.25">
      <c r="B5" s="44" t="s">
        <v>549</v>
      </c>
      <c r="C5" s="45"/>
      <c r="D5" s="45">
        <f>[1]Resumo!$G$3</f>
        <v>1411</v>
      </c>
      <c r="E5" s="45">
        <f>[1]Resumo!$G$4</f>
        <v>127</v>
      </c>
      <c r="F5" s="45">
        <f>[1]Resumo!$G$5</f>
        <v>1112</v>
      </c>
      <c r="G5" s="45">
        <f>[1]Resumo!$G$6</f>
        <v>291</v>
      </c>
      <c r="H5" s="45">
        <f>[1]Resumo!$G$7</f>
        <v>194</v>
      </c>
      <c r="I5" s="45">
        <f>[1]Resumo!$G$8</f>
        <v>24</v>
      </c>
      <c r="J5" s="45">
        <f>[1]Resumo!$G$9</f>
        <v>40</v>
      </c>
      <c r="K5" s="45">
        <f>[1]Resumo!$G$12</f>
        <v>1463</v>
      </c>
      <c r="L5" s="45">
        <f>[1]Resumo!$G$14</f>
        <v>305</v>
      </c>
      <c r="M5" s="45">
        <f>[1]Resumo!$G$15</f>
        <v>515</v>
      </c>
      <c r="N5" s="45">
        <f>[1]Resumo!$G$19</f>
        <v>2952</v>
      </c>
      <c r="O5" s="45">
        <f>[1]Resumo!$G$17</f>
        <v>176</v>
      </c>
      <c r="P5" s="45">
        <f>[1]Resumo!$G$18</f>
        <v>205</v>
      </c>
      <c r="Q5" s="45">
        <f>[1]Resumo!$G$20</f>
        <v>380</v>
      </c>
      <c r="R5" s="45">
        <f>[1]Resumo!$G$23</f>
        <v>760</v>
      </c>
      <c r="S5" s="45">
        <f>[1]Resumo!$G$25</f>
        <v>26</v>
      </c>
      <c r="T5" s="45"/>
      <c r="U5" s="45">
        <f>[1]Resumo!$G$26</f>
        <v>278</v>
      </c>
      <c r="V5" s="45">
        <f>[1]Resumo!$G$27</f>
        <v>144</v>
      </c>
      <c r="W5" s="45">
        <f>[1]Resumo!$G$28</f>
        <v>86</v>
      </c>
      <c r="X5" s="45">
        <f>[1]Resumo!$G$29</f>
        <v>86</v>
      </c>
      <c r="Y5" s="45">
        <f>[1]Resumo!$G$30</f>
        <v>503</v>
      </c>
      <c r="Z5" s="45">
        <f>[1]Resumo!$G$31</f>
        <v>204</v>
      </c>
      <c r="AA5" s="45">
        <f>[1]Resumo!$G$32</f>
        <v>1659</v>
      </c>
      <c r="AB5" s="46">
        <f>[1]Resumo!$G$33</f>
        <v>40</v>
      </c>
    </row>
    <row r="6" spans="2:28" s="47" customFormat="1" ht="25.5" customHeight="1" x14ac:dyDescent="0.25">
      <c r="B6" s="48" t="s">
        <v>548</v>
      </c>
      <c r="C6" s="49"/>
      <c r="D6" s="50">
        <f>[1]Resumo!$E$3</f>
        <v>151596</v>
      </c>
      <c r="E6" s="50">
        <f>[1]Resumo!$E$4</f>
        <v>37241</v>
      </c>
      <c r="F6" s="50">
        <f>[1]Resumo!$E$5</f>
        <v>155439</v>
      </c>
      <c r="G6" s="50">
        <f>[1]Resumo!$E$6</f>
        <v>69168</v>
      </c>
      <c r="H6" s="50">
        <f>[1]Resumo!$E$7</f>
        <v>67195</v>
      </c>
      <c r="I6" s="50">
        <f>[1]Resumo!$E$8</f>
        <v>50975</v>
      </c>
      <c r="J6" s="50">
        <f>[1]Resumo!$E$9</f>
        <v>63299</v>
      </c>
      <c r="K6" s="50">
        <f>[1]Resumo!$E$12</f>
        <v>614872</v>
      </c>
      <c r="L6" s="50">
        <f>[1]Resumo!$E$14</f>
        <v>84481</v>
      </c>
      <c r="M6" s="50">
        <f>[1]Resumo!$E$15</f>
        <v>162327</v>
      </c>
      <c r="N6" s="50">
        <f>[1]Resumo!$E$19</f>
        <v>213223</v>
      </c>
      <c r="O6" s="50">
        <f>[1]Resumo!$E$17</f>
        <v>72967</v>
      </c>
      <c r="P6" s="50">
        <f>[1]Resumo!$E$18</f>
        <v>64489</v>
      </c>
      <c r="Q6" s="50">
        <f>[1]Resumo!$E$20</f>
        <v>80518</v>
      </c>
      <c r="R6" s="50">
        <f>[1]Resumo!$E$23</f>
        <v>216707</v>
      </c>
      <c r="S6" s="50">
        <f>[1]Resumo!$E$25</f>
        <v>53807</v>
      </c>
      <c r="T6" s="49"/>
      <c r="U6" s="50">
        <f>[1]Resumo!$E$26</f>
        <v>101512</v>
      </c>
      <c r="V6" s="50">
        <f>[1]Resumo!$E$27</f>
        <v>44091</v>
      </c>
      <c r="W6" s="50">
        <f>[1]Resumo!$E$28</f>
        <v>79015</v>
      </c>
      <c r="X6" s="50">
        <f>[1]Resumo!$E$29</f>
        <v>80861</v>
      </c>
      <c r="Y6" s="50">
        <f>[1]Resumo!$E$30</f>
        <v>160487</v>
      </c>
      <c r="Z6" s="50">
        <f>[1]Resumo!$E$31</f>
        <v>96562</v>
      </c>
      <c r="AA6" s="50">
        <f>[1]Resumo!$E$32</f>
        <v>338480</v>
      </c>
      <c r="AB6" s="51">
        <v>46523</v>
      </c>
    </row>
    <row r="7" spans="2:28" s="47" customFormat="1" ht="25.5" customHeight="1" x14ac:dyDescent="0.25">
      <c r="B7" s="48" t="s">
        <v>636</v>
      </c>
      <c r="C7" s="49"/>
      <c r="D7" s="49">
        <v>0.3</v>
      </c>
      <c r="E7" s="49">
        <v>0.3</v>
      </c>
      <c r="F7" s="49">
        <v>0.3</v>
      </c>
      <c r="G7" s="49">
        <v>0.3</v>
      </c>
      <c r="H7" s="49">
        <v>0.3</v>
      </c>
      <c r="I7" s="49">
        <v>0.3</v>
      </c>
      <c r="J7" s="49">
        <v>0.3</v>
      </c>
      <c r="K7" s="49">
        <v>0.3</v>
      </c>
      <c r="L7" s="49">
        <v>0.3</v>
      </c>
      <c r="M7" s="49">
        <v>0.3</v>
      </c>
      <c r="N7" s="49">
        <v>0.3</v>
      </c>
      <c r="O7" s="49">
        <v>0.3</v>
      </c>
      <c r="P7" s="49">
        <v>0.3</v>
      </c>
      <c r="Q7" s="49">
        <v>0.3</v>
      </c>
      <c r="R7" s="49">
        <v>0.3</v>
      </c>
      <c r="S7" s="49">
        <v>0.3</v>
      </c>
      <c r="T7" s="49">
        <v>0.3</v>
      </c>
      <c r="U7" s="49">
        <v>0.3</v>
      </c>
      <c r="V7" s="49">
        <v>0.3</v>
      </c>
      <c r="W7" s="49">
        <v>0.3</v>
      </c>
      <c r="X7" s="49">
        <v>0.3</v>
      </c>
      <c r="Y7" s="49">
        <v>0.3</v>
      </c>
      <c r="Z7" s="49">
        <v>0.3</v>
      </c>
      <c r="AA7" s="49">
        <v>0.3</v>
      </c>
      <c r="AB7" s="52">
        <v>0.3</v>
      </c>
    </row>
    <row r="8" spans="2:28" s="47" customFormat="1" ht="25.5" customHeight="1" thickBot="1" x14ac:dyDescent="0.3">
      <c r="B8" s="53" t="s">
        <v>551</v>
      </c>
      <c r="C8" s="54"/>
      <c r="D8" s="54"/>
      <c r="E8" s="54">
        <v>0.1</v>
      </c>
      <c r="F8" s="54"/>
      <c r="G8" s="54">
        <v>0.1</v>
      </c>
      <c r="H8" s="54"/>
      <c r="I8" s="54"/>
      <c r="J8" s="54">
        <v>0.1</v>
      </c>
      <c r="K8" s="54"/>
      <c r="L8" s="54"/>
      <c r="M8" s="54">
        <v>0.1</v>
      </c>
      <c r="N8" s="54"/>
      <c r="O8" s="54">
        <v>0.1</v>
      </c>
      <c r="P8" s="54"/>
      <c r="Q8" s="54">
        <v>0.1</v>
      </c>
      <c r="R8" s="54">
        <v>0.1</v>
      </c>
      <c r="S8" s="54"/>
      <c r="T8" s="54">
        <v>0.1</v>
      </c>
      <c r="U8" s="54">
        <v>0.1</v>
      </c>
      <c r="V8" s="54">
        <v>0.1</v>
      </c>
      <c r="W8" s="54">
        <v>0.1</v>
      </c>
      <c r="X8" s="54">
        <v>0.1</v>
      </c>
      <c r="Y8" s="54"/>
      <c r="Z8" s="54">
        <v>0.1</v>
      </c>
      <c r="AA8" s="54">
        <v>0.1</v>
      </c>
      <c r="AB8" s="55">
        <v>0.1</v>
      </c>
    </row>
    <row r="9" spans="2:28" s="47" customFormat="1" ht="25.5" customHeight="1" thickBot="1" x14ac:dyDescent="0.3">
      <c r="B9" s="56" t="s">
        <v>624</v>
      </c>
      <c r="C9" s="57"/>
      <c r="D9" s="58">
        <f t="shared" ref="D9:I9" si="0">D11/(D140*D10*(1+D8+D7+D3))</f>
        <v>3.2397158266837089E-2</v>
      </c>
      <c r="E9" s="58">
        <f t="shared" si="0"/>
        <v>0.4848482481356497</v>
      </c>
      <c r="F9" s="58">
        <f t="shared" si="0"/>
        <v>5.376279745434422E-3</v>
      </c>
      <c r="G9" s="58">
        <f t="shared" si="0"/>
        <v>0.48370110225780322</v>
      </c>
      <c r="H9" s="58">
        <f t="shared" si="0"/>
        <v>0.39471906482215763</v>
      </c>
      <c r="I9" s="58">
        <f t="shared" si="0"/>
        <v>6.0963212782242628</v>
      </c>
      <c r="J9" s="58">
        <f>J11/(J17*J10*(1+J8+J7+J3))</f>
        <v>3.161788211788211</v>
      </c>
      <c r="K9" s="58" t="e">
        <f t="shared" ref="K9:Z9" si="1">K11/(K140*K10*(1+K8+K7+K3))</f>
        <v>#DIV/0!</v>
      </c>
      <c r="L9" s="58">
        <f t="shared" si="1"/>
        <v>0.33580273412851019</v>
      </c>
      <c r="M9" s="58" t="e">
        <f t="shared" si="1"/>
        <v>#DIV/0!</v>
      </c>
      <c r="N9" s="58" t="e">
        <f t="shared" si="1"/>
        <v>#DIV/0!</v>
      </c>
      <c r="O9" s="58">
        <f t="shared" si="1"/>
        <v>0.59226461038961031</v>
      </c>
      <c r="P9" s="58">
        <f t="shared" si="1"/>
        <v>0.6452933083176986</v>
      </c>
      <c r="Q9" s="58">
        <f t="shared" si="1"/>
        <v>5.0449874686716786E-2</v>
      </c>
      <c r="R9" s="58">
        <f t="shared" si="1"/>
        <v>8.1468796992481191E-2</v>
      </c>
      <c r="S9" s="58">
        <f t="shared" si="1"/>
        <v>3.7634115293689763</v>
      </c>
      <c r="T9" s="58" t="e">
        <f t="shared" si="1"/>
        <v>#DIV/0!</v>
      </c>
      <c r="U9" s="58" t="e">
        <f t="shared" si="1"/>
        <v>#DIV/0!</v>
      </c>
      <c r="V9" s="58">
        <f t="shared" si="1"/>
        <v>0.5467633928571427</v>
      </c>
      <c r="W9" s="58">
        <f t="shared" si="1"/>
        <v>0.26250830564784056</v>
      </c>
      <c r="X9" s="58">
        <f t="shared" si="1"/>
        <v>0.40948655275147555</v>
      </c>
      <c r="Y9" s="58">
        <f t="shared" si="1"/>
        <v>4.8123626266533527E-2</v>
      </c>
      <c r="Z9" s="58" t="e">
        <f t="shared" si="1"/>
        <v>#DIV/0!</v>
      </c>
      <c r="AA9" s="58">
        <f>AA11/(AA17*AA10*(1+AA8+AA7+AA3))</f>
        <v>1.12102484616047E-2</v>
      </c>
      <c r="AB9" s="59">
        <f>AB11/(AB140*AB10*(1+AB8+AB7+AB3))</f>
        <v>1.0384598214285712</v>
      </c>
    </row>
    <row r="10" spans="2:28" hidden="1" x14ac:dyDescent="0.25">
      <c r="B10" s="43" t="s">
        <v>549</v>
      </c>
      <c r="C10" s="43"/>
      <c r="D10" s="43">
        <f>[1]Resumo!$G$3</f>
        <v>1411</v>
      </c>
      <c r="E10" s="43">
        <f>[1]Resumo!$G$4</f>
        <v>127</v>
      </c>
      <c r="F10" s="43">
        <f>[1]Resumo!$G$5</f>
        <v>1112</v>
      </c>
      <c r="G10" s="43">
        <f>[1]Resumo!$G$6</f>
        <v>291</v>
      </c>
      <c r="H10" s="43">
        <f>[1]Resumo!$G$7</f>
        <v>194</v>
      </c>
      <c r="I10" s="43">
        <f>[1]Resumo!$G$8</f>
        <v>24</v>
      </c>
      <c r="J10" s="43">
        <f>[1]Resumo!$G$9</f>
        <v>40</v>
      </c>
      <c r="K10" s="43">
        <f>[1]Resumo!$G$12</f>
        <v>1463</v>
      </c>
      <c r="L10" s="43">
        <f>[1]Resumo!$G$14</f>
        <v>305</v>
      </c>
      <c r="M10" s="43">
        <f>[1]Resumo!$G$15</f>
        <v>515</v>
      </c>
      <c r="N10" s="43">
        <f>[1]Resumo!$G$19</f>
        <v>2952</v>
      </c>
      <c r="O10" s="43">
        <f>[1]Resumo!$G$17</f>
        <v>176</v>
      </c>
      <c r="P10" s="43">
        <f>[1]Resumo!$G$18</f>
        <v>205</v>
      </c>
      <c r="Q10" s="43">
        <f>[1]Resumo!$G$20</f>
        <v>380</v>
      </c>
      <c r="R10" s="43">
        <f>[1]Resumo!$G$23</f>
        <v>760</v>
      </c>
      <c r="S10" s="43">
        <f>[1]Resumo!$G$25</f>
        <v>26</v>
      </c>
      <c r="T10" s="43"/>
      <c r="U10" s="43">
        <f>[1]Resumo!$G$26</f>
        <v>278</v>
      </c>
      <c r="V10" s="43">
        <f>[1]Resumo!$G$27</f>
        <v>144</v>
      </c>
      <c r="W10" s="43">
        <f>[1]Resumo!$G$28</f>
        <v>86</v>
      </c>
      <c r="X10" s="43">
        <f>[1]Resumo!$G$29</f>
        <v>86</v>
      </c>
      <c r="Y10" s="43">
        <f>[1]Resumo!$G$30</f>
        <v>503</v>
      </c>
      <c r="Z10" s="43">
        <f>[1]Resumo!$G$31</f>
        <v>204</v>
      </c>
      <c r="AA10" s="43">
        <f>[1]Resumo!$G$32</f>
        <v>1659</v>
      </c>
      <c r="AB10" s="43">
        <f>[1]Resumo!$G$33</f>
        <v>40</v>
      </c>
    </row>
    <row r="11" spans="2:28" hidden="1" x14ac:dyDescent="0.25">
      <c r="B11" s="40" t="s">
        <v>548</v>
      </c>
      <c r="C11" s="40"/>
      <c r="D11" s="41">
        <f>[1]Resumo!$E$3</f>
        <v>151596</v>
      </c>
      <c r="E11" s="41">
        <f>[1]Resumo!$E$4</f>
        <v>37241</v>
      </c>
      <c r="F11" s="41">
        <f>[1]Resumo!$E$5</f>
        <v>155439</v>
      </c>
      <c r="G11" s="41">
        <f>[1]Resumo!$E$6</f>
        <v>69168</v>
      </c>
      <c r="H11" s="41">
        <f>[1]Resumo!$E$7</f>
        <v>67195</v>
      </c>
      <c r="I11" s="41">
        <f>[1]Resumo!$E$8</f>
        <v>50975</v>
      </c>
      <c r="J11" s="41">
        <f>[1]Resumo!$E$9</f>
        <v>63299</v>
      </c>
      <c r="K11" s="41">
        <f>[1]Resumo!$E$12</f>
        <v>614872</v>
      </c>
      <c r="L11" s="41">
        <f>[1]Resumo!$E$14</f>
        <v>84481</v>
      </c>
      <c r="M11" s="41">
        <f>[1]Resumo!$E$15</f>
        <v>162327</v>
      </c>
      <c r="N11" s="41">
        <f>[1]Resumo!$E$19</f>
        <v>213223</v>
      </c>
      <c r="O11" s="41">
        <f>[1]Resumo!$E$17</f>
        <v>72967</v>
      </c>
      <c r="P11" s="41">
        <f>[1]Resumo!$E$18</f>
        <v>64489</v>
      </c>
      <c r="Q11" s="41">
        <f>[1]Resumo!$E$20</f>
        <v>80518</v>
      </c>
      <c r="R11" s="41">
        <f>[1]Resumo!$E$23</f>
        <v>216707</v>
      </c>
      <c r="S11" s="41">
        <f>[1]Resumo!$E$25</f>
        <v>53807</v>
      </c>
      <c r="T11" s="40"/>
      <c r="U11" s="41">
        <f>[1]Resumo!$E$26</f>
        <v>101512</v>
      </c>
      <c r="V11" s="41">
        <f>[1]Resumo!$E$27</f>
        <v>44091</v>
      </c>
      <c r="W11" s="41">
        <f>[1]Resumo!$E$28</f>
        <v>79015</v>
      </c>
      <c r="X11" s="41">
        <f>[1]Resumo!$E$29</f>
        <v>80861</v>
      </c>
      <c r="Y11" s="41">
        <f>[1]Resumo!$E$30</f>
        <v>160487</v>
      </c>
      <c r="Z11" s="41">
        <f>[1]Resumo!$E$31</f>
        <v>96562</v>
      </c>
      <c r="AA11" s="41">
        <f>[1]Resumo!$E$32</f>
        <v>338480</v>
      </c>
      <c r="AB11" s="41">
        <v>46523</v>
      </c>
    </row>
    <row r="12" spans="2:28" x14ac:dyDescent="0.25">
      <c r="B12" s="36"/>
      <c r="C12" s="36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36"/>
      <c r="U12" s="42"/>
      <c r="V12" s="42"/>
      <c r="W12" s="42"/>
      <c r="X12" s="42"/>
      <c r="Y12" s="42"/>
      <c r="Z12" s="42"/>
      <c r="AA12" s="42"/>
      <c r="AB12" s="42"/>
    </row>
    <row r="13" spans="2:28" s="47" customFormat="1" ht="27" customHeight="1" thickBot="1" x14ac:dyDescent="0.3">
      <c r="D13" s="71" t="s">
        <v>106</v>
      </c>
      <c r="E13" s="71" t="s">
        <v>113</v>
      </c>
      <c r="F13" s="71" t="s">
        <v>114</v>
      </c>
      <c r="G13" s="71" t="s">
        <v>566</v>
      </c>
      <c r="H13" s="71" t="s">
        <v>115</v>
      </c>
      <c r="I13" s="71" t="s">
        <v>107</v>
      </c>
      <c r="J13" s="71" t="s">
        <v>116</v>
      </c>
      <c r="K13" s="71" t="s">
        <v>117</v>
      </c>
      <c r="L13" s="71" t="s">
        <v>108</v>
      </c>
      <c r="M13" s="71" t="s">
        <v>562</v>
      </c>
      <c r="N13" s="71" t="s">
        <v>563</v>
      </c>
      <c r="O13" s="71" t="s">
        <v>118</v>
      </c>
      <c r="P13" s="71" t="s">
        <v>119</v>
      </c>
      <c r="Q13" s="71" t="s">
        <v>109</v>
      </c>
      <c r="R13" s="71" t="s">
        <v>110</v>
      </c>
      <c r="S13" s="71" t="s">
        <v>120</v>
      </c>
      <c r="T13" s="71" t="s">
        <v>121</v>
      </c>
      <c r="U13" s="71" t="s">
        <v>122</v>
      </c>
      <c r="V13" s="71" t="s">
        <v>123</v>
      </c>
      <c r="W13" s="71" t="s">
        <v>111</v>
      </c>
      <c r="X13" s="71" t="s">
        <v>124</v>
      </c>
      <c r="Y13" s="71" t="s">
        <v>125</v>
      </c>
      <c r="Z13" s="71" t="s">
        <v>126</v>
      </c>
      <c r="AA13" s="71" t="s">
        <v>112</v>
      </c>
      <c r="AB13" s="71" t="s">
        <v>427</v>
      </c>
    </row>
    <row r="14" spans="2:28" s="36" customFormat="1" ht="18" customHeight="1" thickBot="1" x14ac:dyDescent="0.3">
      <c r="B14" s="89" t="s">
        <v>1</v>
      </c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2"/>
    </row>
    <row r="15" spans="2:28" ht="18" customHeight="1" x14ac:dyDescent="0.25">
      <c r="B15" s="93" t="s">
        <v>0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94"/>
    </row>
    <row r="16" spans="2:28" ht="18" customHeight="1" x14ac:dyDescent="0.25">
      <c r="B16" s="95" t="s">
        <v>2</v>
      </c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>
        <v>4800</v>
      </c>
      <c r="Z16" s="75"/>
      <c r="AA16" s="75"/>
      <c r="AB16" s="96"/>
    </row>
    <row r="17" spans="2:28" ht="18" customHeight="1" x14ac:dyDescent="0.25">
      <c r="B17" s="95" t="s">
        <v>3</v>
      </c>
      <c r="C17" s="76" t="s">
        <v>98</v>
      </c>
      <c r="D17" s="75">
        <v>12.83</v>
      </c>
      <c r="E17" s="75"/>
      <c r="F17" s="75">
        <v>825</v>
      </c>
      <c r="G17" s="75">
        <v>896.46</v>
      </c>
      <c r="H17" s="75"/>
      <c r="I17" s="75" t="s">
        <v>284</v>
      </c>
      <c r="J17" s="75">
        <v>357.5</v>
      </c>
      <c r="K17" s="75" t="s">
        <v>308</v>
      </c>
      <c r="L17" s="75"/>
      <c r="M17" s="75">
        <v>104</v>
      </c>
      <c r="N17" s="75">
        <v>426.5</v>
      </c>
      <c r="O17" s="75" t="s">
        <v>166</v>
      </c>
      <c r="P17" s="75"/>
      <c r="Q17" s="75">
        <v>198</v>
      </c>
      <c r="R17" s="75">
        <v>134</v>
      </c>
      <c r="S17" s="75"/>
      <c r="T17" s="75">
        <v>5206.25</v>
      </c>
      <c r="U17" s="75"/>
      <c r="V17" s="75" t="s">
        <v>237</v>
      </c>
      <c r="W17" s="75" t="s">
        <v>243</v>
      </c>
      <c r="X17" s="75"/>
      <c r="Y17" s="75"/>
      <c r="Z17" s="75"/>
      <c r="AA17" s="75">
        <v>13000</v>
      </c>
      <c r="AB17" s="97" t="s">
        <v>469</v>
      </c>
    </row>
    <row r="18" spans="2:28" ht="18" customHeight="1" x14ac:dyDescent="0.25">
      <c r="B18" s="95" t="s">
        <v>128</v>
      </c>
      <c r="C18" s="77" t="s">
        <v>99</v>
      </c>
      <c r="D18" s="75">
        <f>38*3</f>
        <v>114</v>
      </c>
      <c r="E18" s="75">
        <f>6*4</f>
        <v>24</v>
      </c>
      <c r="F18" s="75">
        <v>84</v>
      </c>
      <c r="G18" s="75">
        <v>106</v>
      </c>
      <c r="H18" s="75" t="s">
        <v>270</v>
      </c>
      <c r="I18" s="75" t="s">
        <v>285</v>
      </c>
      <c r="J18" s="75">
        <v>4</v>
      </c>
      <c r="K18" s="75">
        <v>240</v>
      </c>
      <c r="L18" s="75" t="s">
        <v>322</v>
      </c>
      <c r="M18" s="75">
        <v>40</v>
      </c>
      <c r="N18" s="75">
        <v>102</v>
      </c>
      <c r="O18" s="75" t="s">
        <v>172</v>
      </c>
      <c r="P18" s="75" t="s">
        <v>349</v>
      </c>
      <c r="Q18" s="75">
        <v>72</v>
      </c>
      <c r="R18" s="75">
        <v>50</v>
      </c>
      <c r="S18" s="75" t="s">
        <v>361</v>
      </c>
      <c r="T18" s="75">
        <v>744</v>
      </c>
      <c r="U18" s="75">
        <v>11</v>
      </c>
      <c r="V18" s="75" t="s">
        <v>238</v>
      </c>
      <c r="W18" s="75" t="s">
        <v>244</v>
      </c>
      <c r="X18" s="75" t="s">
        <v>370</v>
      </c>
      <c r="Y18" s="75">
        <v>180</v>
      </c>
      <c r="Z18" s="75">
        <v>61</v>
      </c>
      <c r="AA18" s="75" t="s">
        <v>389</v>
      </c>
      <c r="AB18" s="97" t="s">
        <v>470</v>
      </c>
    </row>
    <row r="19" spans="2:28" ht="18" customHeight="1" x14ac:dyDescent="0.25">
      <c r="B19" s="95" t="s">
        <v>129</v>
      </c>
      <c r="C19" s="77"/>
      <c r="D19" s="75">
        <v>1</v>
      </c>
      <c r="E19" s="75" t="s">
        <v>127</v>
      </c>
      <c r="F19" s="75">
        <v>1</v>
      </c>
      <c r="G19" s="75" t="s">
        <v>568</v>
      </c>
      <c r="H19" s="75" t="s">
        <v>149</v>
      </c>
      <c r="I19" s="75" t="s">
        <v>149</v>
      </c>
      <c r="J19" s="75">
        <v>1</v>
      </c>
      <c r="K19" s="75">
        <v>1</v>
      </c>
      <c r="L19" s="75" t="s">
        <v>149</v>
      </c>
      <c r="M19" s="75">
        <v>1</v>
      </c>
      <c r="N19" s="75">
        <v>1</v>
      </c>
      <c r="O19" s="75" t="s">
        <v>167</v>
      </c>
      <c r="P19" s="75" t="s">
        <v>127</v>
      </c>
      <c r="Q19" s="75">
        <v>2</v>
      </c>
      <c r="R19" s="75" t="s">
        <v>127</v>
      </c>
      <c r="S19" s="75" t="s">
        <v>127</v>
      </c>
      <c r="T19" s="75">
        <v>4</v>
      </c>
      <c r="U19" s="75">
        <v>0</v>
      </c>
      <c r="V19" s="75" t="s">
        <v>167</v>
      </c>
      <c r="W19" s="75" t="s">
        <v>149</v>
      </c>
      <c r="X19" s="75" t="s">
        <v>127</v>
      </c>
      <c r="Y19" s="75">
        <v>2</v>
      </c>
      <c r="Z19" s="75" t="s">
        <v>264</v>
      </c>
      <c r="AA19" s="75" t="s">
        <v>149</v>
      </c>
      <c r="AB19" s="97" t="s">
        <v>167</v>
      </c>
    </row>
    <row r="20" spans="2:28" ht="18" customHeight="1" x14ac:dyDescent="0.25">
      <c r="B20" s="95" t="s">
        <v>4</v>
      </c>
      <c r="C20" s="77" t="s">
        <v>99</v>
      </c>
      <c r="D20" s="75" t="s">
        <v>132</v>
      </c>
      <c r="E20" s="75" t="s">
        <v>127</v>
      </c>
      <c r="F20" s="75" t="s">
        <v>155</v>
      </c>
      <c r="G20" s="75" t="s">
        <v>568</v>
      </c>
      <c r="H20" s="75" t="s">
        <v>149</v>
      </c>
      <c r="I20" s="75" t="s">
        <v>155</v>
      </c>
      <c r="J20" s="75" t="s">
        <v>145</v>
      </c>
      <c r="K20" s="75" t="s">
        <v>127</v>
      </c>
      <c r="L20" s="75" t="s">
        <v>184</v>
      </c>
      <c r="M20" s="75" t="s">
        <v>127</v>
      </c>
      <c r="N20" s="75" t="s">
        <v>127</v>
      </c>
      <c r="O20" s="75" t="s">
        <v>167</v>
      </c>
      <c r="P20" s="75" t="s">
        <v>127</v>
      </c>
      <c r="Q20" s="75" t="s">
        <v>200</v>
      </c>
      <c r="R20" s="75" t="s">
        <v>127</v>
      </c>
      <c r="S20" s="75" t="s">
        <v>127</v>
      </c>
      <c r="T20" s="75" t="s">
        <v>213</v>
      </c>
      <c r="U20" s="75" t="s">
        <v>145</v>
      </c>
      <c r="V20" s="75" t="s">
        <v>167</v>
      </c>
      <c r="W20" s="75" t="s">
        <v>149</v>
      </c>
      <c r="X20" s="75" t="s">
        <v>127</v>
      </c>
      <c r="Y20" s="75"/>
      <c r="Z20" s="75"/>
      <c r="AA20" s="75" t="s">
        <v>149</v>
      </c>
      <c r="AB20" s="97" t="s">
        <v>167</v>
      </c>
    </row>
    <row r="21" spans="2:28" ht="18" customHeight="1" x14ac:dyDescent="0.25">
      <c r="B21" s="95" t="s">
        <v>5</v>
      </c>
      <c r="C21" s="77" t="s">
        <v>97</v>
      </c>
      <c r="D21" s="75" t="s">
        <v>133</v>
      </c>
      <c r="E21" s="78" t="s">
        <v>146</v>
      </c>
      <c r="F21" s="75" t="s">
        <v>155</v>
      </c>
      <c r="G21" s="75" t="s">
        <v>568</v>
      </c>
      <c r="H21" s="75" t="s">
        <v>149</v>
      </c>
      <c r="I21" s="75" t="s">
        <v>155</v>
      </c>
      <c r="J21" s="75" t="s">
        <v>160</v>
      </c>
      <c r="K21" s="75" t="s">
        <v>184</v>
      </c>
      <c r="L21" s="75" t="s">
        <v>184</v>
      </c>
      <c r="M21" s="75" t="s">
        <v>184</v>
      </c>
      <c r="N21" s="75" t="s">
        <v>184</v>
      </c>
      <c r="O21" s="75" t="s">
        <v>155</v>
      </c>
      <c r="P21" s="75" t="s">
        <v>155</v>
      </c>
      <c r="Q21" s="75" t="s">
        <v>180</v>
      </c>
      <c r="R21" s="75" t="s">
        <v>180</v>
      </c>
      <c r="S21" s="75" t="s">
        <v>184</v>
      </c>
      <c r="T21" s="75" t="s">
        <v>213</v>
      </c>
      <c r="U21" s="75" t="s">
        <v>160</v>
      </c>
      <c r="V21" s="75" t="s">
        <v>155</v>
      </c>
      <c r="W21" s="75" t="s">
        <v>180</v>
      </c>
      <c r="X21" s="75" t="s">
        <v>184</v>
      </c>
      <c r="Y21" s="75"/>
      <c r="Z21" s="75" t="s">
        <v>152</v>
      </c>
      <c r="AA21" s="75" t="s">
        <v>149</v>
      </c>
      <c r="AB21" s="97" t="s">
        <v>155</v>
      </c>
    </row>
    <row r="22" spans="2:28" ht="18" customHeight="1" x14ac:dyDescent="0.25">
      <c r="B22" s="95" t="s">
        <v>6</v>
      </c>
      <c r="C22" s="77" t="s">
        <v>97</v>
      </c>
      <c r="D22" s="75" t="s">
        <v>130</v>
      </c>
      <c r="E22" s="75" t="s">
        <v>127</v>
      </c>
      <c r="F22" s="75" t="s">
        <v>156</v>
      </c>
      <c r="G22" s="75" t="s">
        <v>568</v>
      </c>
      <c r="H22" s="75" t="s">
        <v>271</v>
      </c>
      <c r="I22" s="75" t="s">
        <v>149</v>
      </c>
      <c r="J22" s="75"/>
      <c r="K22" s="75" t="s">
        <v>127</v>
      </c>
      <c r="L22" s="75" t="s">
        <v>149</v>
      </c>
      <c r="M22" s="75" t="s">
        <v>134</v>
      </c>
      <c r="N22" s="75" t="s">
        <v>564</v>
      </c>
      <c r="O22" s="75" t="s">
        <v>167</v>
      </c>
      <c r="P22" s="75" t="s">
        <v>127</v>
      </c>
      <c r="Q22" s="75" t="s">
        <v>149</v>
      </c>
      <c r="R22" s="75" t="s">
        <v>149</v>
      </c>
      <c r="S22" s="75" t="s">
        <v>127</v>
      </c>
      <c r="T22" s="75" t="s">
        <v>214</v>
      </c>
      <c r="U22" s="75" t="s">
        <v>225</v>
      </c>
      <c r="V22" s="75" t="s">
        <v>167</v>
      </c>
      <c r="W22" s="75" t="s">
        <v>149</v>
      </c>
      <c r="X22" s="75" t="s">
        <v>127</v>
      </c>
      <c r="Y22" s="75"/>
      <c r="Z22" s="75" t="s">
        <v>134</v>
      </c>
      <c r="AA22" s="75" t="s">
        <v>149</v>
      </c>
      <c r="AB22" s="97" t="s">
        <v>167</v>
      </c>
    </row>
    <row r="23" spans="2:28" ht="18" customHeight="1" x14ac:dyDescent="0.25">
      <c r="B23" s="95" t="s">
        <v>7</v>
      </c>
      <c r="C23" s="77" t="s">
        <v>97</v>
      </c>
      <c r="D23" s="75" t="s">
        <v>131</v>
      </c>
      <c r="E23" s="75" t="s">
        <v>127</v>
      </c>
      <c r="F23" s="75" t="s">
        <v>157</v>
      </c>
      <c r="G23" s="75" t="s">
        <v>568</v>
      </c>
      <c r="H23" s="75" t="s">
        <v>272</v>
      </c>
      <c r="I23" s="75" t="s">
        <v>149</v>
      </c>
      <c r="J23" s="75"/>
      <c r="K23" s="75">
        <v>6</v>
      </c>
      <c r="L23" s="75" t="s">
        <v>149</v>
      </c>
      <c r="M23" s="75">
        <v>8</v>
      </c>
      <c r="N23" s="75">
        <v>4</v>
      </c>
      <c r="O23" s="75" t="s">
        <v>167</v>
      </c>
      <c r="P23" s="75">
        <v>2</v>
      </c>
      <c r="Q23" s="75" t="s">
        <v>199</v>
      </c>
      <c r="R23" s="75" t="s">
        <v>127</v>
      </c>
      <c r="S23" s="75" t="s">
        <v>127</v>
      </c>
      <c r="T23" s="75">
        <v>4</v>
      </c>
      <c r="U23" s="75">
        <v>5</v>
      </c>
      <c r="V23" s="75" t="s">
        <v>167</v>
      </c>
      <c r="W23" s="75" t="s">
        <v>149</v>
      </c>
      <c r="X23" s="75" t="s">
        <v>127</v>
      </c>
      <c r="Y23" s="75" t="s">
        <v>378</v>
      </c>
      <c r="Z23" s="75" t="s">
        <v>265</v>
      </c>
      <c r="AA23" s="75" t="s">
        <v>149</v>
      </c>
      <c r="AB23" s="97" t="s">
        <v>167</v>
      </c>
    </row>
    <row r="24" spans="2:28" ht="18" customHeight="1" x14ac:dyDescent="0.25">
      <c r="B24" s="95" t="s">
        <v>8</v>
      </c>
      <c r="C24" s="77" t="s">
        <v>96</v>
      </c>
      <c r="D24" s="75">
        <v>14</v>
      </c>
      <c r="E24" s="75" t="s">
        <v>127</v>
      </c>
      <c r="F24" s="75">
        <v>2</v>
      </c>
      <c r="G24" s="75" t="s">
        <v>568</v>
      </c>
      <c r="H24" s="75" t="s">
        <v>148</v>
      </c>
      <c r="I24" s="75" t="s">
        <v>149</v>
      </c>
      <c r="J24" s="75">
        <v>1</v>
      </c>
      <c r="K24" s="75">
        <v>20</v>
      </c>
      <c r="L24" s="75" t="s">
        <v>323</v>
      </c>
      <c r="M24" s="75">
        <v>5</v>
      </c>
      <c r="N24" s="75">
        <v>8</v>
      </c>
      <c r="O24" s="75" t="s">
        <v>168</v>
      </c>
      <c r="P24" s="75" t="s">
        <v>127</v>
      </c>
      <c r="Q24" s="75">
        <v>3</v>
      </c>
      <c r="R24" s="75">
        <v>1</v>
      </c>
      <c r="S24" s="75" t="s">
        <v>127</v>
      </c>
      <c r="T24" s="75">
        <v>100</v>
      </c>
      <c r="U24" s="75" t="s">
        <v>226</v>
      </c>
      <c r="V24" s="75" t="s">
        <v>167</v>
      </c>
      <c r="W24" s="75" t="s">
        <v>245</v>
      </c>
      <c r="X24" s="75" t="s">
        <v>127</v>
      </c>
      <c r="Y24" s="75">
        <v>25</v>
      </c>
      <c r="Z24" s="75" t="s">
        <v>134</v>
      </c>
      <c r="AA24" s="75" t="s">
        <v>149</v>
      </c>
      <c r="AB24" s="97" t="s">
        <v>471</v>
      </c>
    </row>
    <row r="25" spans="2:28" ht="18" customHeight="1" x14ac:dyDescent="0.25">
      <c r="B25" s="95" t="s">
        <v>9</v>
      </c>
      <c r="C25" s="77" t="s">
        <v>96</v>
      </c>
      <c r="D25" s="75"/>
      <c r="E25" s="75"/>
      <c r="F25" s="75"/>
      <c r="G25" s="75"/>
      <c r="H25" s="75"/>
      <c r="I25" s="75" t="s">
        <v>156</v>
      </c>
      <c r="J25" s="75"/>
      <c r="K25" s="75"/>
      <c r="L25" s="75" t="s">
        <v>156</v>
      </c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97"/>
    </row>
    <row r="26" spans="2:28" ht="18" customHeight="1" x14ac:dyDescent="0.25">
      <c r="B26" s="95" t="s">
        <v>3</v>
      </c>
      <c r="C26" s="79"/>
      <c r="D26" s="75">
        <v>46.15</v>
      </c>
      <c r="E26" s="75"/>
      <c r="F26" s="75">
        <v>80</v>
      </c>
      <c r="G26" s="75" t="s">
        <v>569</v>
      </c>
      <c r="H26" s="75" t="s">
        <v>273</v>
      </c>
      <c r="I26" s="75" t="s">
        <v>286</v>
      </c>
      <c r="J26" s="75">
        <v>27</v>
      </c>
      <c r="K26" s="75" t="s">
        <v>308</v>
      </c>
      <c r="L26" s="75"/>
      <c r="M26" s="75">
        <v>43.52</v>
      </c>
      <c r="N26" s="75">
        <v>23.6</v>
      </c>
      <c r="O26" s="75" t="s">
        <v>169</v>
      </c>
      <c r="P26" s="75"/>
      <c r="Q26" s="75" t="s">
        <v>181</v>
      </c>
      <c r="R26" s="75">
        <v>48</v>
      </c>
      <c r="S26" s="75"/>
      <c r="T26" s="75">
        <v>19.260000000000002</v>
      </c>
      <c r="U26" s="75"/>
      <c r="V26" s="75" t="s">
        <v>169</v>
      </c>
      <c r="W26" s="75" t="s">
        <v>246</v>
      </c>
      <c r="X26" s="75"/>
      <c r="Y26" s="75"/>
      <c r="Z26" s="75"/>
      <c r="AA26" s="75"/>
      <c r="AB26" s="97" t="s">
        <v>472</v>
      </c>
    </row>
    <row r="27" spans="2:28" ht="18" customHeight="1" x14ac:dyDescent="0.25">
      <c r="B27" s="95" t="s">
        <v>10</v>
      </c>
      <c r="C27" s="76" t="s">
        <v>98</v>
      </c>
      <c r="D27" s="75">
        <v>4</v>
      </c>
      <c r="E27" s="75" t="s">
        <v>147</v>
      </c>
      <c r="F27" s="75">
        <v>9</v>
      </c>
      <c r="G27" s="75">
        <v>4</v>
      </c>
      <c r="H27" s="75">
        <v>2</v>
      </c>
      <c r="I27" s="75" t="s">
        <v>287</v>
      </c>
      <c r="J27" s="75">
        <v>2</v>
      </c>
      <c r="K27" s="75">
        <v>3</v>
      </c>
      <c r="L27" s="75" t="s">
        <v>324</v>
      </c>
      <c r="M27" s="75">
        <v>6</v>
      </c>
      <c r="N27" s="75">
        <v>4</v>
      </c>
      <c r="O27" s="75" t="s">
        <v>170</v>
      </c>
      <c r="P27" s="75" t="s">
        <v>350</v>
      </c>
      <c r="Q27" s="75">
        <v>3</v>
      </c>
      <c r="R27" s="75" t="s">
        <v>212</v>
      </c>
      <c r="S27" s="75" t="s">
        <v>362</v>
      </c>
      <c r="T27" s="75">
        <v>3</v>
      </c>
      <c r="U27" s="75">
        <v>6</v>
      </c>
      <c r="V27" s="75" t="s">
        <v>170</v>
      </c>
      <c r="W27" s="75">
        <v>3</v>
      </c>
      <c r="X27" s="75">
        <v>2</v>
      </c>
      <c r="Y27" s="75"/>
      <c r="Z27" s="75" t="s">
        <v>266</v>
      </c>
      <c r="AA27" s="75">
        <v>10</v>
      </c>
      <c r="AB27" s="97" t="s">
        <v>168</v>
      </c>
    </row>
    <row r="28" spans="2:28" ht="18" customHeight="1" x14ac:dyDescent="0.25">
      <c r="B28" s="95" t="s">
        <v>11</v>
      </c>
      <c r="C28" s="77" t="s">
        <v>99</v>
      </c>
      <c r="D28" s="75">
        <v>6</v>
      </c>
      <c r="E28" s="75">
        <v>3</v>
      </c>
      <c r="F28" s="75">
        <v>9</v>
      </c>
      <c r="G28" s="75">
        <v>3</v>
      </c>
      <c r="H28" s="75">
        <v>4</v>
      </c>
      <c r="I28" s="75" t="s">
        <v>288</v>
      </c>
      <c r="J28" s="75">
        <v>5</v>
      </c>
      <c r="K28" s="75">
        <v>2</v>
      </c>
      <c r="L28" s="75" t="s">
        <v>325</v>
      </c>
      <c r="M28" s="75">
        <v>4</v>
      </c>
      <c r="N28" s="75">
        <v>4</v>
      </c>
      <c r="O28" s="75" t="s">
        <v>170</v>
      </c>
      <c r="P28" s="75">
        <v>4</v>
      </c>
      <c r="Q28" s="75" t="s">
        <v>182</v>
      </c>
      <c r="R28" s="75">
        <v>5</v>
      </c>
      <c r="S28" s="75">
        <v>3</v>
      </c>
      <c r="T28" s="75">
        <v>3</v>
      </c>
      <c r="U28" s="75">
        <v>6</v>
      </c>
      <c r="V28" s="75" t="s">
        <v>170</v>
      </c>
      <c r="W28" s="75">
        <v>5</v>
      </c>
      <c r="X28" s="75">
        <v>5</v>
      </c>
      <c r="Y28" s="75"/>
      <c r="Z28" s="75" t="s">
        <v>267</v>
      </c>
      <c r="AA28" s="75">
        <v>12</v>
      </c>
      <c r="AB28" s="97" t="s">
        <v>242</v>
      </c>
    </row>
    <row r="29" spans="2:28" ht="18" customHeight="1" x14ac:dyDescent="0.25">
      <c r="B29" s="95" t="s">
        <v>12</v>
      </c>
      <c r="C29" s="77" t="s">
        <v>99</v>
      </c>
      <c r="D29" s="75">
        <v>1</v>
      </c>
      <c r="E29" s="75" t="s">
        <v>148</v>
      </c>
      <c r="F29" s="75">
        <v>7</v>
      </c>
      <c r="G29" s="75">
        <v>2</v>
      </c>
      <c r="H29" s="75">
        <v>1</v>
      </c>
      <c r="I29" s="75" t="s">
        <v>149</v>
      </c>
      <c r="J29" s="75">
        <v>1</v>
      </c>
      <c r="K29" s="75">
        <v>1</v>
      </c>
      <c r="L29" s="75" t="s">
        <v>288</v>
      </c>
      <c r="M29" s="75">
        <v>1</v>
      </c>
      <c r="N29" s="75">
        <v>1</v>
      </c>
      <c r="O29" s="75" t="s">
        <v>170</v>
      </c>
      <c r="P29" s="75">
        <v>5</v>
      </c>
      <c r="Q29" s="75">
        <v>1</v>
      </c>
      <c r="R29" s="75">
        <v>1</v>
      </c>
      <c r="S29" s="75">
        <v>1</v>
      </c>
      <c r="T29" s="75"/>
      <c r="U29" s="75">
        <v>1</v>
      </c>
      <c r="V29" s="75" t="s">
        <v>171</v>
      </c>
      <c r="W29" s="75">
        <v>1</v>
      </c>
      <c r="X29" s="75">
        <v>2</v>
      </c>
      <c r="Y29" s="75"/>
      <c r="Z29" s="75" t="s">
        <v>265</v>
      </c>
      <c r="AA29" s="75">
        <v>6</v>
      </c>
      <c r="AB29" s="97" t="s">
        <v>171</v>
      </c>
    </row>
    <row r="30" spans="2:28" ht="18" customHeight="1" x14ac:dyDescent="0.25">
      <c r="B30" s="95" t="s">
        <v>13</v>
      </c>
      <c r="C30" s="77" t="s">
        <v>99</v>
      </c>
      <c r="D30" s="75">
        <v>4</v>
      </c>
      <c r="E30" s="75" t="s">
        <v>148</v>
      </c>
      <c r="F30" s="75">
        <v>1</v>
      </c>
      <c r="G30" s="75">
        <v>3</v>
      </c>
      <c r="H30" s="75">
        <v>1</v>
      </c>
      <c r="I30" s="75" t="s">
        <v>272</v>
      </c>
      <c r="J30" s="75">
        <v>1</v>
      </c>
      <c r="K30" s="75">
        <v>4</v>
      </c>
      <c r="L30" s="75" t="s">
        <v>325</v>
      </c>
      <c r="M30" s="75">
        <v>4</v>
      </c>
      <c r="N30" s="75">
        <v>4</v>
      </c>
      <c r="O30" s="75" t="s">
        <v>171</v>
      </c>
      <c r="P30" s="75" t="s">
        <v>351</v>
      </c>
      <c r="Q30" s="75">
        <v>3</v>
      </c>
      <c r="R30" s="75" t="s">
        <v>201</v>
      </c>
      <c r="S30" s="75" t="s">
        <v>363</v>
      </c>
      <c r="T30" s="75">
        <v>3</v>
      </c>
      <c r="U30" s="75">
        <v>4</v>
      </c>
      <c r="V30" s="75" t="s">
        <v>170</v>
      </c>
      <c r="W30" s="75">
        <v>1</v>
      </c>
      <c r="X30" s="75">
        <v>4</v>
      </c>
      <c r="Y30" s="75">
        <v>9</v>
      </c>
      <c r="Z30" s="75"/>
      <c r="AA30" s="75">
        <v>10</v>
      </c>
      <c r="AB30" s="97" t="s">
        <v>170</v>
      </c>
    </row>
    <row r="31" spans="2:28" ht="18" customHeight="1" x14ac:dyDescent="0.25">
      <c r="B31" s="95" t="s">
        <v>14</v>
      </c>
      <c r="C31" s="77" t="s">
        <v>99</v>
      </c>
      <c r="D31" s="75"/>
      <c r="E31" s="75"/>
      <c r="F31" s="75"/>
      <c r="G31" s="75"/>
      <c r="H31" s="75"/>
      <c r="I31" s="75" t="s">
        <v>156</v>
      </c>
      <c r="J31" s="75"/>
      <c r="K31" s="75"/>
      <c r="L31" s="75" t="s">
        <v>156</v>
      </c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97"/>
    </row>
    <row r="32" spans="2:28" ht="18" customHeight="1" x14ac:dyDescent="0.25">
      <c r="B32" s="95" t="s">
        <v>3</v>
      </c>
      <c r="C32" s="76" t="s">
        <v>98</v>
      </c>
      <c r="D32" s="75">
        <v>42.5</v>
      </c>
      <c r="E32" s="75"/>
      <c r="F32" s="75">
        <v>80</v>
      </c>
      <c r="G32" s="75" t="s">
        <v>569</v>
      </c>
      <c r="H32" s="75" t="s">
        <v>274</v>
      </c>
      <c r="I32" s="75" t="s">
        <v>289</v>
      </c>
      <c r="J32" s="75">
        <v>27</v>
      </c>
      <c r="K32" s="75" t="s">
        <v>308</v>
      </c>
      <c r="L32" s="75"/>
      <c r="M32" s="75">
        <v>37.24</v>
      </c>
      <c r="N32" s="75">
        <v>18.399999999999999</v>
      </c>
      <c r="O32" s="75" t="s">
        <v>169</v>
      </c>
      <c r="P32" s="75"/>
      <c r="Q32" s="75" t="s">
        <v>183</v>
      </c>
      <c r="R32" s="75">
        <v>48</v>
      </c>
      <c r="S32" s="75"/>
      <c r="T32" s="75">
        <v>28.02</v>
      </c>
      <c r="U32" s="75"/>
      <c r="V32" s="75" t="s">
        <v>169</v>
      </c>
      <c r="W32" s="75" t="s">
        <v>247</v>
      </c>
      <c r="X32" s="75"/>
      <c r="Y32" s="75" t="s">
        <v>379</v>
      </c>
      <c r="Z32" s="75"/>
      <c r="AA32" s="75"/>
      <c r="AB32" s="97" t="s">
        <v>473</v>
      </c>
    </row>
    <row r="33" spans="2:28" ht="18" customHeight="1" x14ac:dyDescent="0.25">
      <c r="B33" s="95" t="s">
        <v>10</v>
      </c>
      <c r="C33" s="77" t="s">
        <v>99</v>
      </c>
      <c r="D33" s="75">
        <v>5</v>
      </c>
      <c r="E33" s="75">
        <v>2</v>
      </c>
      <c r="F33" s="75">
        <v>7</v>
      </c>
      <c r="G33" s="75">
        <v>3</v>
      </c>
      <c r="H33" s="75">
        <v>2</v>
      </c>
      <c r="I33" s="75" t="s">
        <v>287</v>
      </c>
      <c r="J33" s="75">
        <v>2</v>
      </c>
      <c r="K33" s="75">
        <v>3</v>
      </c>
      <c r="L33" s="75" t="s">
        <v>326</v>
      </c>
      <c r="M33" s="75">
        <v>6</v>
      </c>
      <c r="N33" s="75">
        <v>4</v>
      </c>
      <c r="O33" s="75" t="s">
        <v>170</v>
      </c>
      <c r="P33" s="75" t="s">
        <v>350</v>
      </c>
      <c r="Q33" s="75" t="s">
        <v>198</v>
      </c>
      <c r="R33" s="75">
        <v>3</v>
      </c>
      <c r="S33" s="75">
        <v>3</v>
      </c>
      <c r="T33" s="75">
        <v>5</v>
      </c>
      <c r="U33" s="75">
        <v>5</v>
      </c>
      <c r="V33" s="75" t="s">
        <v>170</v>
      </c>
      <c r="W33" s="75">
        <v>3</v>
      </c>
      <c r="X33" s="75">
        <v>4</v>
      </c>
      <c r="Y33" s="75">
        <v>9</v>
      </c>
      <c r="Z33" s="75">
        <v>4</v>
      </c>
      <c r="AA33" s="75">
        <v>11</v>
      </c>
      <c r="AB33" s="97" t="s">
        <v>168</v>
      </c>
    </row>
    <row r="34" spans="2:28" ht="18" customHeight="1" x14ac:dyDescent="0.25">
      <c r="B34" s="95" t="s">
        <v>11</v>
      </c>
      <c r="C34" s="77" t="s">
        <v>99</v>
      </c>
      <c r="D34" s="75">
        <v>4</v>
      </c>
      <c r="E34" s="75">
        <v>3</v>
      </c>
      <c r="F34" s="75">
        <v>9</v>
      </c>
      <c r="G34" s="75">
        <v>3</v>
      </c>
      <c r="H34" s="75">
        <v>4</v>
      </c>
      <c r="I34" s="75" t="s">
        <v>290</v>
      </c>
      <c r="J34" s="75">
        <v>5</v>
      </c>
      <c r="K34" s="75">
        <v>4</v>
      </c>
      <c r="L34" s="75" t="s">
        <v>325</v>
      </c>
      <c r="M34" s="75">
        <v>5</v>
      </c>
      <c r="N34" s="75">
        <v>4</v>
      </c>
      <c r="O34" s="75" t="s">
        <v>168</v>
      </c>
      <c r="P34" s="75">
        <v>4</v>
      </c>
      <c r="Q34" s="75">
        <v>5</v>
      </c>
      <c r="R34" s="75">
        <v>5</v>
      </c>
      <c r="S34" s="75">
        <v>3</v>
      </c>
      <c r="T34" s="75">
        <v>5</v>
      </c>
      <c r="U34" s="75">
        <v>6</v>
      </c>
      <c r="V34" s="75" t="s">
        <v>168</v>
      </c>
      <c r="W34" s="75">
        <v>5</v>
      </c>
      <c r="X34" s="75">
        <v>4</v>
      </c>
      <c r="Y34" s="75">
        <v>8</v>
      </c>
      <c r="Z34" s="75">
        <v>4</v>
      </c>
      <c r="AA34" s="75">
        <v>12</v>
      </c>
      <c r="AB34" s="97" t="s">
        <v>240</v>
      </c>
    </row>
    <row r="35" spans="2:28" ht="18" customHeight="1" x14ac:dyDescent="0.25">
      <c r="B35" s="95" t="s">
        <v>12</v>
      </c>
      <c r="C35" s="77" t="s">
        <v>99</v>
      </c>
      <c r="D35" s="75">
        <v>1</v>
      </c>
      <c r="E35" s="75" t="s">
        <v>148</v>
      </c>
      <c r="F35" s="75">
        <v>7</v>
      </c>
      <c r="G35" s="75">
        <v>2</v>
      </c>
      <c r="H35" s="75">
        <v>1</v>
      </c>
      <c r="I35" s="75" t="s">
        <v>149</v>
      </c>
      <c r="J35" s="75">
        <v>1</v>
      </c>
      <c r="K35" s="75">
        <v>1</v>
      </c>
      <c r="L35" s="75" t="s">
        <v>288</v>
      </c>
      <c r="M35" s="75">
        <v>1</v>
      </c>
      <c r="N35" s="75">
        <v>1</v>
      </c>
      <c r="O35" s="75" t="s">
        <v>170</v>
      </c>
      <c r="P35" s="75">
        <v>5</v>
      </c>
      <c r="Q35" s="75">
        <v>1</v>
      </c>
      <c r="R35" s="75">
        <v>1</v>
      </c>
      <c r="S35" s="75" t="s">
        <v>127</v>
      </c>
      <c r="T35" s="75"/>
      <c r="U35" s="75">
        <v>1</v>
      </c>
      <c r="V35" s="75" t="s">
        <v>171</v>
      </c>
      <c r="W35" s="75">
        <v>1</v>
      </c>
      <c r="X35" s="75">
        <v>1</v>
      </c>
      <c r="Y35" s="75">
        <v>9</v>
      </c>
      <c r="Z35" s="75">
        <v>1</v>
      </c>
      <c r="AA35" s="75">
        <v>8</v>
      </c>
      <c r="AB35" s="97" t="s">
        <v>171</v>
      </c>
    </row>
    <row r="36" spans="2:28" ht="18" customHeight="1" x14ac:dyDescent="0.25">
      <c r="B36" s="95" t="s">
        <v>15</v>
      </c>
      <c r="C36" s="77" t="s">
        <v>96</v>
      </c>
      <c r="D36" s="75" t="s">
        <v>127</v>
      </c>
      <c r="E36" s="75" t="s">
        <v>148</v>
      </c>
      <c r="F36" s="75">
        <v>1</v>
      </c>
      <c r="G36" s="75" t="s">
        <v>568</v>
      </c>
      <c r="H36" s="75" t="s">
        <v>149</v>
      </c>
      <c r="I36" s="75" t="s">
        <v>149</v>
      </c>
      <c r="J36" s="75"/>
      <c r="K36" s="75" t="s">
        <v>127</v>
      </c>
      <c r="L36" s="75" t="s">
        <v>149</v>
      </c>
      <c r="M36" s="75">
        <v>1</v>
      </c>
      <c r="N36" s="75">
        <v>1</v>
      </c>
      <c r="O36" s="75" t="s">
        <v>167</v>
      </c>
      <c r="P36" s="75" t="s">
        <v>127</v>
      </c>
      <c r="Q36" s="75" t="s">
        <v>127</v>
      </c>
      <c r="R36" s="75" t="s">
        <v>127</v>
      </c>
      <c r="S36" s="75" t="s">
        <v>127</v>
      </c>
      <c r="T36" s="75">
        <v>1</v>
      </c>
      <c r="U36" s="75" t="s">
        <v>227</v>
      </c>
      <c r="V36" s="75" t="s">
        <v>167</v>
      </c>
      <c r="W36" s="75" t="s">
        <v>149</v>
      </c>
      <c r="X36" s="75" t="s">
        <v>127</v>
      </c>
      <c r="Y36" s="75"/>
      <c r="Z36" s="75" t="s">
        <v>148</v>
      </c>
      <c r="AA36" s="75" t="s">
        <v>149</v>
      </c>
      <c r="AB36" s="97" t="s">
        <v>167</v>
      </c>
    </row>
    <row r="37" spans="2:28" ht="18" customHeight="1" x14ac:dyDescent="0.25">
      <c r="B37" s="95" t="s">
        <v>16</v>
      </c>
      <c r="C37" s="77" t="s">
        <v>97</v>
      </c>
      <c r="D37" s="75" t="s">
        <v>127</v>
      </c>
      <c r="E37" s="75" t="s">
        <v>142</v>
      </c>
      <c r="F37" s="75" t="s">
        <v>149</v>
      </c>
      <c r="G37" s="75" t="s">
        <v>568</v>
      </c>
      <c r="H37" s="75" t="s">
        <v>156</v>
      </c>
      <c r="I37" s="75" t="s">
        <v>149</v>
      </c>
      <c r="J37" s="75"/>
      <c r="K37" s="75" t="s">
        <v>127</v>
      </c>
      <c r="L37" s="75" t="s">
        <v>149</v>
      </c>
      <c r="M37" s="75" t="s">
        <v>127</v>
      </c>
      <c r="N37" s="75" t="s">
        <v>127</v>
      </c>
      <c r="O37" s="75" t="s">
        <v>167</v>
      </c>
      <c r="P37" s="75" t="s">
        <v>127</v>
      </c>
      <c r="Q37" s="75" t="s">
        <v>127</v>
      </c>
      <c r="R37" s="75" t="s">
        <v>127</v>
      </c>
      <c r="S37" s="75" t="s">
        <v>127</v>
      </c>
      <c r="T37" s="75"/>
      <c r="U37" s="75"/>
      <c r="V37" s="75" t="s">
        <v>167</v>
      </c>
      <c r="W37" s="75" t="s">
        <v>149</v>
      </c>
      <c r="X37" s="75" t="s">
        <v>127</v>
      </c>
      <c r="Y37" s="75"/>
      <c r="Z37" s="75" t="s">
        <v>142</v>
      </c>
      <c r="AA37" s="75" t="s">
        <v>149</v>
      </c>
      <c r="AB37" s="97" t="s">
        <v>167</v>
      </c>
    </row>
    <row r="38" spans="2:28" ht="18" customHeight="1" thickBot="1" x14ac:dyDescent="0.3">
      <c r="B38" s="95" t="s">
        <v>17</v>
      </c>
      <c r="C38" s="74"/>
      <c r="D38" s="75" t="s">
        <v>127</v>
      </c>
      <c r="E38" s="75" t="s">
        <v>148</v>
      </c>
      <c r="F38" s="75" t="s">
        <v>156</v>
      </c>
      <c r="G38" s="75" t="s">
        <v>568</v>
      </c>
      <c r="H38" s="75" t="s">
        <v>149</v>
      </c>
      <c r="I38" s="75" t="s">
        <v>149</v>
      </c>
      <c r="J38" s="75"/>
      <c r="K38" s="75" t="s">
        <v>309</v>
      </c>
      <c r="L38" s="75" t="s">
        <v>149</v>
      </c>
      <c r="M38" s="75" t="s">
        <v>127</v>
      </c>
      <c r="N38" s="75" t="s">
        <v>565</v>
      </c>
      <c r="O38" s="75" t="s">
        <v>171</v>
      </c>
      <c r="P38" s="75" t="s">
        <v>352</v>
      </c>
      <c r="Q38" s="75" t="s">
        <v>127</v>
      </c>
      <c r="R38" s="75" t="s">
        <v>127</v>
      </c>
      <c r="S38" s="75" t="s">
        <v>127</v>
      </c>
      <c r="T38" s="75">
        <v>3</v>
      </c>
      <c r="U38" s="75" t="s">
        <v>228</v>
      </c>
      <c r="V38" s="75" t="s">
        <v>167</v>
      </c>
      <c r="W38" s="75" t="s">
        <v>149</v>
      </c>
      <c r="X38" s="75" t="s">
        <v>127</v>
      </c>
      <c r="Y38" s="75"/>
      <c r="Z38" s="75" t="s">
        <v>148</v>
      </c>
      <c r="AA38" s="75" t="s">
        <v>390</v>
      </c>
      <c r="AB38" s="97" t="s">
        <v>167</v>
      </c>
    </row>
    <row r="39" spans="2:28" ht="18" customHeight="1" x14ac:dyDescent="0.25">
      <c r="B39" s="93" t="s">
        <v>105</v>
      </c>
      <c r="C39" s="72" t="s">
        <v>96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94"/>
    </row>
    <row r="40" spans="2:28" ht="18" customHeight="1" x14ac:dyDescent="0.25">
      <c r="B40" s="95" t="s">
        <v>2</v>
      </c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96"/>
    </row>
    <row r="41" spans="2:28" ht="18" customHeight="1" x14ac:dyDescent="0.25">
      <c r="B41" s="95" t="s">
        <v>3</v>
      </c>
      <c r="C41" s="76" t="s">
        <v>98</v>
      </c>
      <c r="D41" s="75">
        <v>12.83</v>
      </c>
      <c r="E41" s="75"/>
      <c r="F41" s="75"/>
      <c r="G41" s="75" t="s">
        <v>567</v>
      </c>
      <c r="H41" s="75"/>
      <c r="I41" s="75" t="s">
        <v>149</v>
      </c>
      <c r="J41" s="75">
        <v>357.5</v>
      </c>
      <c r="K41" s="75" t="s">
        <v>308</v>
      </c>
      <c r="L41" s="75" t="s">
        <v>149</v>
      </c>
      <c r="M41" s="75">
        <v>624</v>
      </c>
      <c r="N41" s="75"/>
      <c r="O41" s="75"/>
      <c r="P41" s="75"/>
      <c r="Q41" s="75"/>
      <c r="R41" s="75">
        <v>192</v>
      </c>
      <c r="S41" s="75"/>
      <c r="T41" s="75">
        <v>2883.98</v>
      </c>
      <c r="U41" s="75"/>
      <c r="V41" s="75"/>
      <c r="W41" s="75" t="s">
        <v>248</v>
      </c>
      <c r="X41" s="75"/>
      <c r="Y41" s="75" t="s">
        <v>380</v>
      </c>
      <c r="Z41" s="75"/>
      <c r="AA41" s="75"/>
      <c r="AB41" s="96"/>
    </row>
    <row r="42" spans="2:28" ht="18" customHeight="1" x14ac:dyDescent="0.25">
      <c r="B42" s="95" t="s">
        <v>128</v>
      </c>
      <c r="C42" s="80" t="s">
        <v>100</v>
      </c>
      <c r="D42" s="75">
        <f>38*3</f>
        <v>114</v>
      </c>
      <c r="E42" s="75"/>
      <c r="F42" s="75"/>
      <c r="G42" s="75">
        <v>20</v>
      </c>
      <c r="H42" s="75"/>
      <c r="I42" s="75" t="s">
        <v>149</v>
      </c>
      <c r="J42" s="75">
        <v>5</v>
      </c>
      <c r="K42" s="75" t="s">
        <v>308</v>
      </c>
      <c r="L42" s="75" t="s">
        <v>149</v>
      </c>
      <c r="M42" s="75">
        <v>40</v>
      </c>
      <c r="N42" s="75">
        <v>132</v>
      </c>
      <c r="O42" s="75"/>
      <c r="P42" s="75"/>
      <c r="Q42" s="75"/>
      <c r="R42" s="75">
        <v>40</v>
      </c>
      <c r="S42" s="75"/>
      <c r="T42" s="75">
        <v>132</v>
      </c>
      <c r="U42" s="75"/>
      <c r="V42" s="75"/>
      <c r="W42" s="75" t="s">
        <v>249</v>
      </c>
      <c r="X42" s="75"/>
      <c r="Y42" s="75"/>
      <c r="Z42" s="75"/>
      <c r="AA42" s="75"/>
      <c r="AB42" s="96"/>
    </row>
    <row r="43" spans="2:28" ht="18" customHeight="1" x14ac:dyDescent="0.25">
      <c r="B43" s="95" t="s">
        <v>129</v>
      </c>
      <c r="C43" s="80"/>
      <c r="D43" s="75">
        <v>1</v>
      </c>
      <c r="E43" s="75"/>
      <c r="F43" s="75"/>
      <c r="G43" s="75" t="s">
        <v>568</v>
      </c>
      <c r="H43" s="75"/>
      <c r="I43" s="75" t="s">
        <v>149</v>
      </c>
      <c r="J43" s="75"/>
      <c r="K43" s="75" t="s">
        <v>308</v>
      </c>
      <c r="L43" s="75" t="s">
        <v>149</v>
      </c>
      <c r="M43" s="75">
        <v>1</v>
      </c>
      <c r="N43" s="75">
        <v>1</v>
      </c>
      <c r="O43" s="75"/>
      <c r="P43" s="75"/>
      <c r="Q43" s="75"/>
      <c r="R43" s="75" t="s">
        <v>127</v>
      </c>
      <c r="S43" s="75"/>
      <c r="T43" s="75">
        <v>2</v>
      </c>
      <c r="U43" s="75"/>
      <c r="V43" s="75"/>
      <c r="W43" s="75" t="s">
        <v>149</v>
      </c>
      <c r="X43" s="75"/>
      <c r="Y43" s="75"/>
      <c r="Z43" s="75"/>
      <c r="AA43" s="75"/>
      <c r="AB43" s="96"/>
    </row>
    <row r="44" spans="2:28" ht="18" customHeight="1" x14ac:dyDescent="0.25">
      <c r="B44" s="95" t="s">
        <v>4</v>
      </c>
      <c r="C44" s="80" t="s">
        <v>100</v>
      </c>
      <c r="D44" s="75" t="s">
        <v>132</v>
      </c>
      <c r="E44" s="75"/>
      <c r="F44" s="75"/>
      <c r="G44" s="75" t="s">
        <v>568</v>
      </c>
      <c r="H44" s="75"/>
      <c r="I44" s="75" t="s">
        <v>149</v>
      </c>
      <c r="J44" s="75"/>
      <c r="K44" s="75" t="s">
        <v>308</v>
      </c>
      <c r="L44" s="75" t="s">
        <v>149</v>
      </c>
      <c r="M44" s="75" t="s">
        <v>127</v>
      </c>
      <c r="N44" s="75" t="s">
        <v>127</v>
      </c>
      <c r="O44" s="75"/>
      <c r="P44" s="75"/>
      <c r="Q44" s="75"/>
      <c r="R44" s="75" t="s">
        <v>127</v>
      </c>
      <c r="S44" s="75"/>
      <c r="T44" s="75" t="s">
        <v>213</v>
      </c>
      <c r="U44" s="75"/>
      <c r="V44" s="75"/>
      <c r="W44" s="75" t="s">
        <v>149</v>
      </c>
      <c r="X44" s="75"/>
      <c r="Y44" s="75"/>
      <c r="Z44" s="75"/>
      <c r="AA44" s="75"/>
      <c r="AB44" s="96"/>
    </row>
    <row r="45" spans="2:28" ht="18" customHeight="1" x14ac:dyDescent="0.25">
      <c r="B45" s="95" t="s">
        <v>5</v>
      </c>
      <c r="C45" s="77" t="s">
        <v>97</v>
      </c>
      <c r="D45" s="75" t="s">
        <v>133</v>
      </c>
      <c r="E45" s="75"/>
      <c r="F45" s="75"/>
      <c r="G45" s="75" t="s">
        <v>568</v>
      </c>
      <c r="H45" s="75"/>
      <c r="I45" s="75" t="s">
        <v>149</v>
      </c>
      <c r="J45" s="75"/>
      <c r="K45" s="75" t="s">
        <v>308</v>
      </c>
      <c r="L45" s="75" t="s">
        <v>149</v>
      </c>
      <c r="M45" s="75" t="s">
        <v>184</v>
      </c>
      <c r="N45" s="75" t="s">
        <v>184</v>
      </c>
      <c r="O45" s="75"/>
      <c r="P45" s="75"/>
      <c r="Q45" s="75"/>
      <c r="R45" s="75" t="s">
        <v>184</v>
      </c>
      <c r="S45" s="75"/>
      <c r="T45" s="75" t="s">
        <v>213</v>
      </c>
      <c r="U45" s="75" t="s">
        <v>133</v>
      </c>
      <c r="V45" s="75"/>
      <c r="W45" s="75" t="s">
        <v>180</v>
      </c>
      <c r="X45" s="75"/>
      <c r="Y45" s="75"/>
      <c r="Z45" s="75"/>
      <c r="AA45" s="75"/>
      <c r="AB45" s="96"/>
    </row>
    <row r="46" spans="2:28" ht="18" customHeight="1" x14ac:dyDescent="0.25">
      <c r="B46" s="95" t="s">
        <v>8</v>
      </c>
      <c r="C46" s="79"/>
      <c r="D46" s="75">
        <v>14</v>
      </c>
      <c r="E46" s="75"/>
      <c r="F46" s="75"/>
      <c r="G46" s="75" t="s">
        <v>568</v>
      </c>
      <c r="H46" s="75"/>
      <c r="I46" s="75" t="s">
        <v>149</v>
      </c>
      <c r="J46" s="75">
        <v>1</v>
      </c>
      <c r="K46" s="75" t="s">
        <v>308</v>
      </c>
      <c r="L46" s="75" t="s">
        <v>149</v>
      </c>
      <c r="M46" s="75">
        <v>4</v>
      </c>
      <c r="N46" s="75">
        <v>10</v>
      </c>
      <c r="O46" s="75"/>
      <c r="P46" s="75"/>
      <c r="Q46" s="75"/>
      <c r="R46" s="75" t="s">
        <v>202</v>
      </c>
      <c r="S46" s="75"/>
      <c r="T46" s="75">
        <v>200</v>
      </c>
      <c r="U46" s="75"/>
      <c r="V46" s="75"/>
      <c r="W46" s="75" t="s">
        <v>149</v>
      </c>
      <c r="X46" s="75"/>
      <c r="Y46" s="75"/>
      <c r="Z46" s="75"/>
      <c r="AA46" s="75"/>
      <c r="AB46" s="96"/>
    </row>
    <row r="47" spans="2:28" ht="18" customHeight="1" x14ac:dyDescent="0.25">
      <c r="B47" s="95" t="s">
        <v>9</v>
      </c>
      <c r="C47" s="74"/>
      <c r="D47" s="75"/>
      <c r="E47" s="75"/>
      <c r="F47" s="75"/>
      <c r="G47" s="75" t="s">
        <v>568</v>
      </c>
      <c r="H47" s="75"/>
      <c r="I47" s="75" t="s">
        <v>149</v>
      </c>
      <c r="J47" s="75"/>
      <c r="K47" s="75" t="s">
        <v>308</v>
      </c>
      <c r="L47" s="75" t="s">
        <v>149</v>
      </c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96"/>
    </row>
    <row r="48" spans="2:28" ht="18" customHeight="1" x14ac:dyDescent="0.25">
      <c r="B48" s="95" t="s">
        <v>3</v>
      </c>
      <c r="C48" s="76" t="s">
        <v>98</v>
      </c>
      <c r="D48" s="75">
        <v>46.15</v>
      </c>
      <c r="E48" s="75"/>
      <c r="F48" s="75"/>
      <c r="G48" s="75"/>
      <c r="H48" s="75"/>
      <c r="I48" s="75" t="s">
        <v>149</v>
      </c>
      <c r="J48" s="75">
        <v>357.5</v>
      </c>
      <c r="K48" s="75" t="s">
        <v>308</v>
      </c>
      <c r="L48" s="75" t="s">
        <v>149</v>
      </c>
      <c r="M48" s="75">
        <v>0</v>
      </c>
      <c r="N48" s="75"/>
      <c r="O48" s="75"/>
      <c r="P48" s="75"/>
      <c r="Q48" s="75"/>
      <c r="R48" s="75" t="s">
        <v>203</v>
      </c>
      <c r="S48" s="75"/>
      <c r="T48" s="75">
        <v>55.66</v>
      </c>
      <c r="U48" s="75"/>
      <c r="V48" s="75"/>
      <c r="W48" s="75" t="s">
        <v>250</v>
      </c>
      <c r="X48" s="75"/>
      <c r="Y48" s="75"/>
      <c r="Z48" s="75"/>
      <c r="AA48" s="75"/>
      <c r="AB48" s="96"/>
    </row>
    <row r="49" spans="2:28" ht="18" customHeight="1" x14ac:dyDescent="0.25">
      <c r="B49" s="95" t="s">
        <v>10</v>
      </c>
      <c r="C49" s="80" t="s">
        <v>100</v>
      </c>
      <c r="D49" s="75">
        <v>4</v>
      </c>
      <c r="E49" s="75"/>
      <c r="F49" s="75"/>
      <c r="G49" s="75" t="s">
        <v>96</v>
      </c>
      <c r="H49" s="75"/>
      <c r="I49" s="75" t="s">
        <v>149</v>
      </c>
      <c r="J49" s="75"/>
      <c r="K49" s="75" t="s">
        <v>308</v>
      </c>
      <c r="L49" s="75" t="s">
        <v>149</v>
      </c>
      <c r="M49" s="75">
        <v>1</v>
      </c>
      <c r="N49" s="75">
        <v>1</v>
      </c>
      <c r="O49" s="75"/>
      <c r="P49" s="75"/>
      <c r="Q49" s="75"/>
      <c r="R49" s="75" t="s">
        <v>204</v>
      </c>
      <c r="S49" s="75"/>
      <c r="T49" s="75">
        <v>4</v>
      </c>
      <c r="U49" s="75"/>
      <c r="V49" s="75"/>
      <c r="W49" s="75" t="s">
        <v>250</v>
      </c>
      <c r="X49" s="75"/>
      <c r="Y49" s="75">
        <v>6</v>
      </c>
      <c r="Z49" s="75"/>
      <c r="AA49" s="75"/>
      <c r="AB49" s="96"/>
    </row>
    <row r="50" spans="2:28" ht="18" customHeight="1" x14ac:dyDescent="0.25">
      <c r="B50" s="95" t="s">
        <v>11</v>
      </c>
      <c r="C50" s="80" t="s">
        <v>100</v>
      </c>
      <c r="D50" s="75">
        <v>6</v>
      </c>
      <c r="E50" s="75"/>
      <c r="F50" s="75"/>
      <c r="G50" s="75" t="s">
        <v>96</v>
      </c>
      <c r="H50" s="75"/>
      <c r="I50" s="75" t="s">
        <v>149</v>
      </c>
      <c r="J50" s="75"/>
      <c r="K50" s="75" t="s">
        <v>308</v>
      </c>
      <c r="L50" s="75" t="s">
        <v>149</v>
      </c>
      <c r="M50" s="75">
        <v>0</v>
      </c>
      <c r="N50" s="75">
        <v>1</v>
      </c>
      <c r="O50" s="75"/>
      <c r="P50" s="75"/>
      <c r="Q50" s="75"/>
      <c r="R50" s="75" t="s">
        <v>204</v>
      </c>
      <c r="S50" s="75"/>
      <c r="T50" s="75">
        <v>7</v>
      </c>
      <c r="U50" s="75"/>
      <c r="V50" s="75"/>
      <c r="W50" s="75" t="s">
        <v>250</v>
      </c>
      <c r="X50" s="75"/>
      <c r="Y50" s="75">
        <v>9</v>
      </c>
      <c r="Z50" s="75"/>
      <c r="AA50" s="75"/>
      <c r="AB50" s="96"/>
    </row>
    <row r="51" spans="2:28" ht="18" customHeight="1" x14ac:dyDescent="0.25">
      <c r="B51" s="95" t="s">
        <v>12</v>
      </c>
      <c r="C51" s="80" t="s">
        <v>100</v>
      </c>
      <c r="D51" s="75">
        <v>1</v>
      </c>
      <c r="E51" s="75"/>
      <c r="F51" s="75"/>
      <c r="G51" s="75" t="s">
        <v>96</v>
      </c>
      <c r="H51" s="75"/>
      <c r="I51" s="75" t="s">
        <v>149</v>
      </c>
      <c r="J51" s="75"/>
      <c r="K51" s="75" t="s">
        <v>308</v>
      </c>
      <c r="L51" s="75" t="s">
        <v>149</v>
      </c>
      <c r="M51" s="75">
        <v>0</v>
      </c>
      <c r="N51" s="75" t="s">
        <v>127</v>
      </c>
      <c r="O51" s="75"/>
      <c r="P51" s="75"/>
      <c r="Q51" s="75"/>
      <c r="R51" s="75" t="s">
        <v>204</v>
      </c>
      <c r="S51" s="75"/>
      <c r="T51" s="75">
        <v>3</v>
      </c>
      <c r="U51" s="75"/>
      <c r="V51" s="75"/>
      <c r="W51" s="75" t="s">
        <v>250</v>
      </c>
      <c r="X51" s="75"/>
      <c r="Y51" s="75">
        <v>3</v>
      </c>
      <c r="Z51" s="75"/>
      <c r="AA51" s="75"/>
      <c r="AB51" s="96"/>
    </row>
    <row r="52" spans="2:28" ht="18" customHeight="1" x14ac:dyDescent="0.25">
      <c r="B52" s="95" t="s">
        <v>13</v>
      </c>
      <c r="C52" s="80" t="s">
        <v>100</v>
      </c>
      <c r="D52" s="75">
        <v>4</v>
      </c>
      <c r="E52" s="75"/>
      <c r="F52" s="75"/>
      <c r="G52" s="75" t="s">
        <v>96</v>
      </c>
      <c r="H52" s="75"/>
      <c r="I52" s="75" t="s">
        <v>149</v>
      </c>
      <c r="J52" s="75"/>
      <c r="K52" s="75" t="s">
        <v>308</v>
      </c>
      <c r="L52" s="75" t="s">
        <v>149</v>
      </c>
      <c r="M52" s="75">
        <v>0</v>
      </c>
      <c r="N52" s="75">
        <v>1</v>
      </c>
      <c r="O52" s="75"/>
      <c r="P52" s="75"/>
      <c r="Q52" s="75"/>
      <c r="R52" s="75" t="s">
        <v>204</v>
      </c>
      <c r="S52" s="75"/>
      <c r="T52" s="75">
        <v>4</v>
      </c>
      <c r="U52" s="75"/>
      <c r="V52" s="75"/>
      <c r="W52" s="75" t="s">
        <v>250</v>
      </c>
      <c r="X52" s="75"/>
      <c r="Y52" s="75"/>
      <c r="Z52" s="75"/>
      <c r="AA52" s="75"/>
      <c r="AB52" s="96"/>
    </row>
    <row r="53" spans="2:28" ht="18" customHeight="1" x14ac:dyDescent="0.25">
      <c r="B53" s="95" t="s">
        <v>14</v>
      </c>
      <c r="C53" s="74"/>
      <c r="D53" s="75"/>
      <c r="E53" s="75"/>
      <c r="F53" s="75"/>
      <c r="G53" s="75" t="s">
        <v>568</v>
      </c>
      <c r="H53" s="75"/>
      <c r="I53" s="75" t="s">
        <v>149</v>
      </c>
      <c r="J53" s="75"/>
      <c r="K53" s="75" t="s">
        <v>308</v>
      </c>
      <c r="L53" s="75" t="s">
        <v>149</v>
      </c>
      <c r="M53" s="75"/>
      <c r="N53" s="75"/>
      <c r="O53" s="75"/>
      <c r="P53" s="75"/>
      <c r="Q53" s="75"/>
      <c r="R53" s="75" t="s">
        <v>203</v>
      </c>
      <c r="S53" s="75"/>
      <c r="T53" s="75"/>
      <c r="U53" s="75"/>
      <c r="V53" s="75"/>
      <c r="W53" s="75"/>
      <c r="X53" s="75"/>
      <c r="Y53" s="75"/>
      <c r="Z53" s="75"/>
      <c r="AA53" s="75"/>
      <c r="AB53" s="96"/>
    </row>
    <row r="54" spans="2:28" ht="18" customHeight="1" x14ac:dyDescent="0.25">
      <c r="B54" s="95" t="s">
        <v>3</v>
      </c>
      <c r="C54" s="76" t="s">
        <v>98</v>
      </c>
      <c r="D54" s="75">
        <v>42.5</v>
      </c>
      <c r="E54" s="75"/>
      <c r="F54" s="75"/>
      <c r="G54" s="75"/>
      <c r="H54" s="75"/>
      <c r="I54" s="75" t="s">
        <v>149</v>
      </c>
      <c r="J54" s="75"/>
      <c r="K54" s="75" t="s">
        <v>308</v>
      </c>
      <c r="L54" s="75" t="s">
        <v>149</v>
      </c>
      <c r="M54" s="75">
        <v>0</v>
      </c>
      <c r="N54" s="75"/>
      <c r="O54" s="75"/>
      <c r="P54" s="75"/>
      <c r="Q54" s="75"/>
      <c r="R54" s="75" t="s">
        <v>204</v>
      </c>
      <c r="S54" s="75"/>
      <c r="T54" s="75">
        <v>93.45</v>
      </c>
      <c r="U54" s="75"/>
      <c r="V54" s="75"/>
      <c r="W54" s="75" t="s">
        <v>250</v>
      </c>
      <c r="X54" s="75"/>
      <c r="Y54" s="75"/>
      <c r="Z54" s="75"/>
      <c r="AA54" s="75"/>
      <c r="AB54" s="96"/>
    </row>
    <row r="55" spans="2:28" ht="18" customHeight="1" x14ac:dyDescent="0.25">
      <c r="B55" s="95" t="s">
        <v>10</v>
      </c>
      <c r="C55" s="80" t="s">
        <v>100</v>
      </c>
      <c r="D55" s="75">
        <v>5</v>
      </c>
      <c r="E55" s="75"/>
      <c r="F55" s="75"/>
      <c r="G55" s="75" t="s">
        <v>96</v>
      </c>
      <c r="H55" s="75"/>
      <c r="I55" s="75" t="s">
        <v>149</v>
      </c>
      <c r="J55" s="75"/>
      <c r="K55" s="75" t="s">
        <v>308</v>
      </c>
      <c r="L55" s="75" t="s">
        <v>149</v>
      </c>
      <c r="M55" s="75">
        <v>0</v>
      </c>
      <c r="N55" s="75">
        <v>1</v>
      </c>
      <c r="O55" s="75"/>
      <c r="P55" s="75"/>
      <c r="Q55" s="75"/>
      <c r="R55" s="75" t="s">
        <v>204</v>
      </c>
      <c r="S55" s="75"/>
      <c r="T55" s="75">
        <v>4</v>
      </c>
      <c r="U55" s="75"/>
      <c r="V55" s="75"/>
      <c r="W55" s="75" t="s">
        <v>250</v>
      </c>
      <c r="X55" s="75"/>
      <c r="Y55" s="75"/>
      <c r="Z55" s="75"/>
      <c r="AA55" s="75"/>
      <c r="AB55" s="96"/>
    </row>
    <row r="56" spans="2:28" ht="18" customHeight="1" x14ac:dyDescent="0.25">
      <c r="B56" s="95" t="s">
        <v>11</v>
      </c>
      <c r="C56" s="80" t="s">
        <v>100</v>
      </c>
      <c r="D56" s="75">
        <v>4</v>
      </c>
      <c r="E56" s="75"/>
      <c r="F56" s="75"/>
      <c r="G56" s="75" t="s">
        <v>96</v>
      </c>
      <c r="H56" s="75"/>
      <c r="I56" s="75" t="s">
        <v>149</v>
      </c>
      <c r="J56" s="75"/>
      <c r="K56" s="75" t="s">
        <v>308</v>
      </c>
      <c r="L56" s="75" t="s">
        <v>149</v>
      </c>
      <c r="M56" s="75">
        <v>0</v>
      </c>
      <c r="N56" s="75">
        <v>1</v>
      </c>
      <c r="O56" s="75"/>
      <c r="P56" s="75"/>
      <c r="Q56" s="75"/>
      <c r="R56" s="75" t="s">
        <v>204</v>
      </c>
      <c r="S56" s="75"/>
      <c r="T56" s="75">
        <v>7</v>
      </c>
      <c r="U56" s="75"/>
      <c r="V56" s="75"/>
      <c r="W56" s="75" t="s">
        <v>250</v>
      </c>
      <c r="X56" s="75"/>
      <c r="Y56" s="75"/>
      <c r="Z56" s="75"/>
      <c r="AA56" s="75"/>
      <c r="AB56" s="96"/>
    </row>
    <row r="57" spans="2:28" ht="18" customHeight="1" x14ac:dyDescent="0.25">
      <c r="B57" s="95" t="s">
        <v>12</v>
      </c>
      <c r="C57" s="80" t="s">
        <v>100</v>
      </c>
      <c r="D57" s="75">
        <v>1</v>
      </c>
      <c r="E57" s="75"/>
      <c r="F57" s="75"/>
      <c r="G57" s="75" t="s">
        <v>96</v>
      </c>
      <c r="H57" s="75"/>
      <c r="I57" s="75" t="s">
        <v>149</v>
      </c>
      <c r="J57" s="75"/>
      <c r="K57" s="75" t="s">
        <v>308</v>
      </c>
      <c r="L57" s="75" t="s">
        <v>149</v>
      </c>
      <c r="M57" s="75">
        <v>0</v>
      </c>
      <c r="N57" s="75" t="s">
        <v>127</v>
      </c>
      <c r="O57" s="75"/>
      <c r="P57" s="75"/>
      <c r="Q57" s="75"/>
      <c r="R57" s="75" t="s">
        <v>204</v>
      </c>
      <c r="S57" s="75"/>
      <c r="T57" s="75">
        <v>3</v>
      </c>
      <c r="U57" s="75"/>
      <c r="V57" s="75"/>
      <c r="W57" s="75" t="s">
        <v>250</v>
      </c>
      <c r="X57" s="75"/>
      <c r="Y57" s="75"/>
      <c r="Z57" s="75"/>
      <c r="AA57" s="75"/>
      <c r="AB57" s="96"/>
    </row>
    <row r="58" spans="2:28" ht="18" customHeight="1" x14ac:dyDescent="0.25">
      <c r="B58" s="95" t="s">
        <v>15</v>
      </c>
      <c r="C58" s="77" t="s">
        <v>96</v>
      </c>
      <c r="D58" s="75" t="s">
        <v>127</v>
      </c>
      <c r="E58" s="75" t="s">
        <v>127</v>
      </c>
      <c r="F58" s="75"/>
      <c r="G58" s="75" t="s">
        <v>96</v>
      </c>
      <c r="H58" s="75"/>
      <c r="I58" s="75" t="s">
        <v>149</v>
      </c>
      <c r="J58" s="75"/>
      <c r="K58" s="75" t="s">
        <v>308</v>
      </c>
      <c r="L58" s="75" t="s">
        <v>149</v>
      </c>
      <c r="M58" s="75">
        <v>0</v>
      </c>
      <c r="N58" s="75" t="s">
        <v>127</v>
      </c>
      <c r="O58" s="75"/>
      <c r="P58" s="75"/>
      <c r="Q58" s="75"/>
      <c r="R58" s="75" t="s">
        <v>127</v>
      </c>
      <c r="S58" s="75"/>
      <c r="T58" s="75"/>
      <c r="U58" s="75"/>
      <c r="V58" s="75"/>
      <c r="W58" s="75" t="s">
        <v>250</v>
      </c>
      <c r="X58" s="75"/>
      <c r="Y58" s="75">
        <v>1</v>
      </c>
      <c r="Z58" s="75"/>
      <c r="AA58" s="75"/>
      <c r="AB58" s="96"/>
    </row>
    <row r="59" spans="2:28" ht="18" customHeight="1" thickBot="1" x14ac:dyDescent="0.3">
      <c r="B59" s="95" t="s">
        <v>16</v>
      </c>
      <c r="C59" s="77" t="s">
        <v>96</v>
      </c>
      <c r="D59" s="75" t="s">
        <v>127</v>
      </c>
      <c r="E59" s="75" t="s">
        <v>127</v>
      </c>
      <c r="F59" s="75"/>
      <c r="G59" s="75" t="s">
        <v>97</v>
      </c>
      <c r="H59" s="75"/>
      <c r="I59" s="75" t="s">
        <v>149</v>
      </c>
      <c r="J59" s="75"/>
      <c r="K59" s="75" t="s">
        <v>308</v>
      </c>
      <c r="L59" s="75" t="s">
        <v>149</v>
      </c>
      <c r="M59" s="75">
        <v>0</v>
      </c>
      <c r="N59" s="75" t="s">
        <v>127</v>
      </c>
      <c r="O59" s="75"/>
      <c r="P59" s="75"/>
      <c r="Q59" s="75"/>
      <c r="R59" s="75" t="s">
        <v>127</v>
      </c>
      <c r="S59" s="75"/>
      <c r="T59" s="75"/>
      <c r="U59" s="75"/>
      <c r="V59" s="75"/>
      <c r="W59" s="75" t="s">
        <v>250</v>
      </c>
      <c r="X59" s="75"/>
      <c r="Y59" s="75"/>
      <c r="Z59" s="75"/>
      <c r="AA59" s="75"/>
      <c r="AB59" s="96"/>
    </row>
    <row r="60" spans="2:28" ht="18" customHeight="1" x14ac:dyDescent="0.25">
      <c r="B60" s="93" t="s">
        <v>18</v>
      </c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94"/>
    </row>
    <row r="61" spans="2:28" ht="18" customHeight="1" x14ac:dyDescent="0.25">
      <c r="B61" s="95" t="s">
        <v>19</v>
      </c>
      <c r="C61" s="80" t="s">
        <v>96</v>
      </c>
      <c r="D61" s="75"/>
      <c r="E61" s="75">
        <v>3</v>
      </c>
      <c r="F61" s="75">
        <v>20</v>
      </c>
      <c r="G61" s="75">
        <v>70</v>
      </c>
      <c r="H61" s="75">
        <v>18</v>
      </c>
      <c r="I61" s="75" t="s">
        <v>291</v>
      </c>
      <c r="J61" s="75">
        <v>22</v>
      </c>
      <c r="K61" s="75">
        <v>53</v>
      </c>
      <c r="L61" s="75" t="s">
        <v>327</v>
      </c>
      <c r="M61" s="75">
        <v>57</v>
      </c>
      <c r="N61" s="75">
        <v>18</v>
      </c>
      <c r="O61" s="75" t="s">
        <v>127</v>
      </c>
      <c r="P61" s="75">
        <v>17</v>
      </c>
      <c r="Q61" s="75">
        <v>0</v>
      </c>
      <c r="R61" s="75">
        <v>0</v>
      </c>
      <c r="S61" s="75">
        <v>10</v>
      </c>
      <c r="T61" s="75"/>
      <c r="U61" s="75"/>
      <c r="V61" s="75">
        <v>0</v>
      </c>
      <c r="W61" s="75">
        <v>0</v>
      </c>
      <c r="X61" s="75">
        <v>15</v>
      </c>
      <c r="Y61" s="75">
        <v>50</v>
      </c>
      <c r="Z61" s="75">
        <v>0</v>
      </c>
      <c r="AA61" s="75"/>
      <c r="AB61" s="97" t="s">
        <v>167</v>
      </c>
    </row>
    <row r="62" spans="2:28" ht="18" customHeight="1" thickBot="1" x14ac:dyDescent="0.3">
      <c r="B62" s="95" t="s">
        <v>20</v>
      </c>
      <c r="C62" s="80" t="s">
        <v>96</v>
      </c>
      <c r="D62" s="75"/>
      <c r="E62" s="75">
        <v>1</v>
      </c>
      <c r="F62" s="75">
        <v>4</v>
      </c>
      <c r="G62" s="75">
        <v>0</v>
      </c>
      <c r="H62" s="75">
        <v>2</v>
      </c>
      <c r="I62" s="75" t="s">
        <v>149</v>
      </c>
      <c r="J62" s="75">
        <v>1</v>
      </c>
      <c r="K62" s="75">
        <v>3</v>
      </c>
      <c r="L62" s="75" t="s">
        <v>328</v>
      </c>
      <c r="M62" s="75">
        <v>2</v>
      </c>
      <c r="N62" s="75">
        <v>2</v>
      </c>
      <c r="O62" s="75" t="s">
        <v>127</v>
      </c>
      <c r="P62" s="75" t="s">
        <v>127</v>
      </c>
      <c r="Q62" s="75">
        <v>0</v>
      </c>
      <c r="R62" s="75">
        <v>0</v>
      </c>
      <c r="S62" s="75" t="s">
        <v>127</v>
      </c>
      <c r="T62" s="75"/>
      <c r="U62" s="75">
        <v>20</v>
      </c>
      <c r="V62" s="75">
        <v>0</v>
      </c>
      <c r="W62" s="75">
        <v>0</v>
      </c>
      <c r="X62" s="75" t="s">
        <v>127</v>
      </c>
      <c r="Y62" s="75">
        <v>14</v>
      </c>
      <c r="Z62" s="75">
        <v>0</v>
      </c>
      <c r="AA62" s="75"/>
      <c r="AB62" s="97" t="s">
        <v>167</v>
      </c>
    </row>
    <row r="63" spans="2:28" ht="18" customHeight="1" x14ac:dyDescent="0.25">
      <c r="B63" s="93" t="s">
        <v>95</v>
      </c>
      <c r="C63" s="72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94"/>
    </row>
    <row r="64" spans="2:28" ht="18" customHeight="1" thickBot="1" x14ac:dyDescent="0.3">
      <c r="B64" s="95" t="s">
        <v>19</v>
      </c>
      <c r="C64" s="80" t="s">
        <v>96</v>
      </c>
      <c r="D64" s="75"/>
      <c r="E64" s="75">
        <v>2</v>
      </c>
      <c r="F64" s="75">
        <v>20</v>
      </c>
      <c r="G64" s="75">
        <v>10</v>
      </c>
      <c r="H64" s="75"/>
      <c r="I64" s="75" t="s">
        <v>292</v>
      </c>
      <c r="J64" s="75">
        <v>30</v>
      </c>
      <c r="K64" s="75">
        <v>20</v>
      </c>
      <c r="L64" s="75" t="s">
        <v>329</v>
      </c>
      <c r="M64" s="75">
        <v>31</v>
      </c>
      <c r="N64" s="75">
        <v>38</v>
      </c>
      <c r="O64" s="75">
        <v>10</v>
      </c>
      <c r="P64" s="75">
        <v>8</v>
      </c>
      <c r="Q64" s="75">
        <v>14</v>
      </c>
      <c r="R64" s="75">
        <v>12</v>
      </c>
      <c r="S64" s="75">
        <v>9</v>
      </c>
      <c r="T64" s="75"/>
      <c r="U64" s="75">
        <v>21</v>
      </c>
      <c r="V64" s="75">
        <v>8</v>
      </c>
      <c r="W64" s="75">
        <v>6</v>
      </c>
      <c r="X64" s="75">
        <v>12</v>
      </c>
      <c r="Y64" s="75">
        <v>4</v>
      </c>
      <c r="Z64" s="75">
        <v>14</v>
      </c>
      <c r="AA64" s="75">
        <v>16</v>
      </c>
      <c r="AB64" s="97" t="s">
        <v>242</v>
      </c>
    </row>
    <row r="65" spans="2:28" s="36" customFormat="1" ht="18" customHeight="1" x14ac:dyDescent="0.25">
      <c r="B65" s="93" t="s">
        <v>21</v>
      </c>
      <c r="C65" s="72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94"/>
    </row>
    <row r="66" spans="2:28" ht="18" customHeight="1" x14ac:dyDescent="0.25">
      <c r="B66" s="95" t="s">
        <v>22</v>
      </c>
      <c r="C66" s="77" t="s">
        <v>96</v>
      </c>
      <c r="D66" s="75" t="s">
        <v>134</v>
      </c>
      <c r="E66" s="75" t="s">
        <v>144</v>
      </c>
      <c r="F66" s="75"/>
      <c r="G66" s="75">
        <v>1</v>
      </c>
      <c r="H66" s="75" t="s">
        <v>149</v>
      </c>
      <c r="I66" s="75" t="s">
        <v>149</v>
      </c>
      <c r="J66" s="75" t="s">
        <v>144</v>
      </c>
      <c r="K66" s="75">
        <v>1</v>
      </c>
      <c r="L66" s="75" t="s">
        <v>149</v>
      </c>
      <c r="M66" s="75">
        <v>1</v>
      </c>
      <c r="N66" s="75" t="s">
        <v>134</v>
      </c>
      <c r="O66" s="75" t="s">
        <v>127</v>
      </c>
      <c r="P66" s="75" t="s">
        <v>127</v>
      </c>
      <c r="Q66" s="75" t="s">
        <v>127</v>
      </c>
      <c r="R66" s="75" t="s">
        <v>127</v>
      </c>
      <c r="S66" s="75" t="s">
        <v>127</v>
      </c>
      <c r="T66" s="75">
        <v>1</v>
      </c>
      <c r="U66" s="75" t="s">
        <v>144</v>
      </c>
      <c r="V66" s="75" t="s">
        <v>167</v>
      </c>
      <c r="W66" s="75" t="s">
        <v>127</v>
      </c>
      <c r="X66" s="75" t="s">
        <v>127</v>
      </c>
      <c r="Y66" s="75">
        <v>1</v>
      </c>
      <c r="Z66" s="75">
        <v>1</v>
      </c>
      <c r="AA66" s="75" t="s">
        <v>149</v>
      </c>
      <c r="AB66" s="97" t="s">
        <v>167</v>
      </c>
    </row>
    <row r="67" spans="2:28" ht="18" customHeight="1" x14ac:dyDescent="0.25">
      <c r="B67" s="95" t="s">
        <v>23</v>
      </c>
      <c r="C67" s="77" t="s">
        <v>96</v>
      </c>
      <c r="D67" s="75" t="s">
        <v>134</v>
      </c>
      <c r="E67" s="75" t="s">
        <v>148</v>
      </c>
      <c r="F67" s="75">
        <v>1</v>
      </c>
      <c r="G67" s="75">
        <v>1</v>
      </c>
      <c r="H67" s="75" t="s">
        <v>149</v>
      </c>
      <c r="I67" s="75" t="s">
        <v>149</v>
      </c>
      <c r="J67" s="75"/>
      <c r="K67" s="75">
        <v>1</v>
      </c>
      <c r="L67" s="75" t="s">
        <v>149</v>
      </c>
      <c r="M67" s="75">
        <v>1</v>
      </c>
      <c r="N67" s="75" t="s">
        <v>134</v>
      </c>
      <c r="O67" s="75" t="s">
        <v>127</v>
      </c>
      <c r="P67" s="75" t="s">
        <v>353</v>
      </c>
      <c r="Q67" s="75" t="s">
        <v>134</v>
      </c>
      <c r="R67" s="75" t="s">
        <v>127</v>
      </c>
      <c r="S67" s="75" t="s">
        <v>127</v>
      </c>
      <c r="T67" s="75">
        <v>1</v>
      </c>
      <c r="U67" s="75" t="s">
        <v>229</v>
      </c>
      <c r="V67" s="75" t="s">
        <v>167</v>
      </c>
      <c r="W67" s="75" t="s">
        <v>127</v>
      </c>
      <c r="X67" s="75" t="s">
        <v>371</v>
      </c>
      <c r="Y67" s="75">
        <v>1</v>
      </c>
      <c r="Z67" s="75">
        <v>1</v>
      </c>
      <c r="AA67" s="75" t="s">
        <v>149</v>
      </c>
      <c r="AB67" s="97" t="s">
        <v>167</v>
      </c>
    </row>
    <row r="68" spans="2:28" ht="18" customHeight="1" x14ac:dyDescent="0.25">
      <c r="B68" s="95" t="s">
        <v>24</v>
      </c>
      <c r="C68" s="77" t="s">
        <v>96</v>
      </c>
      <c r="D68" s="75" t="s">
        <v>134</v>
      </c>
      <c r="E68" s="75" t="s">
        <v>142</v>
      </c>
      <c r="F68" s="75">
        <v>1</v>
      </c>
      <c r="G68" s="75">
        <v>1</v>
      </c>
      <c r="H68" s="75" t="s">
        <v>149</v>
      </c>
      <c r="I68" s="75" t="s">
        <v>293</v>
      </c>
      <c r="J68" s="75" t="s">
        <v>161</v>
      </c>
      <c r="K68" s="75">
        <v>1</v>
      </c>
      <c r="L68" s="75" t="s">
        <v>330</v>
      </c>
      <c r="M68" s="75">
        <v>1</v>
      </c>
      <c r="N68" s="75" t="s">
        <v>134</v>
      </c>
      <c r="O68" s="75" t="s">
        <v>171</v>
      </c>
      <c r="P68" s="75">
        <v>1</v>
      </c>
      <c r="Q68" s="75" t="s">
        <v>134</v>
      </c>
      <c r="R68" s="75" t="s">
        <v>200</v>
      </c>
      <c r="S68" s="75" t="s">
        <v>127</v>
      </c>
      <c r="T68" s="75">
        <v>1</v>
      </c>
      <c r="U68" s="75" t="s">
        <v>230</v>
      </c>
      <c r="V68" s="75" t="s">
        <v>171</v>
      </c>
      <c r="W68" s="75" t="s">
        <v>127</v>
      </c>
      <c r="X68" s="75">
        <v>1</v>
      </c>
      <c r="Y68" s="75">
        <v>1</v>
      </c>
      <c r="Z68" s="75">
        <v>1</v>
      </c>
      <c r="AA68" s="75">
        <v>1</v>
      </c>
      <c r="AB68" s="97" t="s">
        <v>171</v>
      </c>
    </row>
    <row r="69" spans="2:28" ht="18" customHeight="1" x14ac:dyDescent="0.25">
      <c r="B69" s="95" t="s">
        <v>26</v>
      </c>
      <c r="C69" s="77" t="s">
        <v>96</v>
      </c>
      <c r="D69" s="75" t="s">
        <v>127</v>
      </c>
      <c r="E69" s="75" t="s">
        <v>149</v>
      </c>
      <c r="F69" s="75">
        <v>0</v>
      </c>
      <c r="G69" s="75" t="s">
        <v>568</v>
      </c>
      <c r="H69" s="75" t="s">
        <v>149</v>
      </c>
      <c r="I69" s="75" t="s">
        <v>149</v>
      </c>
      <c r="J69" s="75" t="s">
        <v>149</v>
      </c>
      <c r="K69" s="75" t="s">
        <v>127</v>
      </c>
      <c r="L69" s="75" t="s">
        <v>149</v>
      </c>
      <c r="M69" s="75">
        <v>0</v>
      </c>
      <c r="N69" s="75" t="s">
        <v>127</v>
      </c>
      <c r="O69" s="75" t="s">
        <v>127</v>
      </c>
      <c r="P69" s="75" t="s">
        <v>127</v>
      </c>
      <c r="Q69" s="75" t="s">
        <v>127</v>
      </c>
      <c r="R69" s="75" t="s">
        <v>127</v>
      </c>
      <c r="S69" s="75" t="s">
        <v>127</v>
      </c>
      <c r="T69" s="75">
        <v>0</v>
      </c>
      <c r="U69" s="75" t="s">
        <v>149</v>
      </c>
      <c r="V69" s="75" t="s">
        <v>167</v>
      </c>
      <c r="W69" s="75" t="s">
        <v>127</v>
      </c>
      <c r="X69" s="75" t="s">
        <v>127</v>
      </c>
      <c r="Y69" s="75"/>
      <c r="Z69" s="75" t="s">
        <v>149</v>
      </c>
      <c r="AA69" s="75" t="s">
        <v>149</v>
      </c>
      <c r="AB69" s="97" t="s">
        <v>167</v>
      </c>
    </row>
    <row r="70" spans="2:28" ht="18" customHeight="1" x14ac:dyDescent="0.25">
      <c r="B70" s="95" t="s">
        <v>25</v>
      </c>
      <c r="C70" s="77" t="s">
        <v>96</v>
      </c>
      <c r="D70" s="75" t="s">
        <v>134</v>
      </c>
      <c r="E70" s="75" t="s">
        <v>142</v>
      </c>
      <c r="F70" s="75">
        <v>0</v>
      </c>
      <c r="G70" s="75" t="s">
        <v>568</v>
      </c>
      <c r="H70" s="75">
        <v>1</v>
      </c>
      <c r="I70" s="75" t="s">
        <v>149</v>
      </c>
      <c r="J70" s="75">
        <v>1</v>
      </c>
      <c r="K70" s="75">
        <v>3</v>
      </c>
      <c r="L70" s="75" t="s">
        <v>149</v>
      </c>
      <c r="M70" s="75">
        <v>1</v>
      </c>
      <c r="N70" s="75">
        <v>5</v>
      </c>
      <c r="O70" s="75" t="s">
        <v>127</v>
      </c>
      <c r="P70" s="75">
        <v>1</v>
      </c>
      <c r="Q70" s="75">
        <v>1</v>
      </c>
      <c r="R70" s="75">
        <v>1</v>
      </c>
      <c r="S70" s="75" t="s">
        <v>127</v>
      </c>
      <c r="T70" s="75">
        <v>8</v>
      </c>
      <c r="U70" s="75">
        <v>1</v>
      </c>
      <c r="V70" s="75" t="s">
        <v>167</v>
      </c>
      <c r="W70" s="75" t="s">
        <v>251</v>
      </c>
      <c r="X70" s="75" t="s">
        <v>127</v>
      </c>
      <c r="Y70" s="75">
        <v>2</v>
      </c>
      <c r="Z70" s="75" t="s">
        <v>142</v>
      </c>
      <c r="AA70" s="75">
        <v>1</v>
      </c>
      <c r="AB70" s="97" t="s">
        <v>167</v>
      </c>
    </row>
    <row r="71" spans="2:28" ht="18" customHeight="1" x14ac:dyDescent="0.25">
      <c r="B71" s="95" t="s">
        <v>27</v>
      </c>
      <c r="C71" s="77" t="s">
        <v>96</v>
      </c>
      <c r="D71" s="75" t="s">
        <v>134</v>
      </c>
      <c r="E71" s="75" t="s">
        <v>142</v>
      </c>
      <c r="F71" s="75">
        <v>5</v>
      </c>
      <c r="G71" s="75">
        <v>4</v>
      </c>
      <c r="H71" s="75" t="s">
        <v>156</v>
      </c>
      <c r="I71" s="75" t="s">
        <v>294</v>
      </c>
      <c r="J71" s="75">
        <v>1</v>
      </c>
      <c r="K71" s="75" t="s">
        <v>310</v>
      </c>
      <c r="L71" s="75" t="s">
        <v>331</v>
      </c>
      <c r="M71" s="75">
        <v>2</v>
      </c>
      <c r="N71" s="75">
        <v>5</v>
      </c>
      <c r="O71" s="75">
        <v>2</v>
      </c>
      <c r="P71" s="75" t="s">
        <v>354</v>
      </c>
      <c r="Q71" s="75">
        <v>1</v>
      </c>
      <c r="R71" s="75">
        <v>3</v>
      </c>
      <c r="S71" s="75" t="s">
        <v>364</v>
      </c>
      <c r="T71" s="75">
        <v>13</v>
      </c>
      <c r="U71" s="75">
        <v>1</v>
      </c>
      <c r="V71" s="75" t="s">
        <v>171</v>
      </c>
      <c r="W71" s="75" t="s">
        <v>252</v>
      </c>
      <c r="X71" s="75" t="s">
        <v>372</v>
      </c>
      <c r="Y71" s="75">
        <v>1</v>
      </c>
      <c r="Z71" s="75">
        <v>4</v>
      </c>
      <c r="AA71" s="75">
        <v>3</v>
      </c>
      <c r="AB71" s="97" t="s">
        <v>170</v>
      </c>
    </row>
    <row r="72" spans="2:28" ht="18" customHeight="1" x14ac:dyDescent="0.25">
      <c r="B72" s="95" t="s">
        <v>4</v>
      </c>
      <c r="C72" s="77"/>
      <c r="D72" s="75" t="s">
        <v>135</v>
      </c>
      <c r="E72" s="75" t="s">
        <v>148</v>
      </c>
      <c r="F72" s="75" t="s">
        <v>155</v>
      </c>
      <c r="G72" s="75" t="s">
        <v>568</v>
      </c>
      <c r="H72" s="75" t="s">
        <v>156</v>
      </c>
      <c r="I72" s="75" t="s">
        <v>155</v>
      </c>
      <c r="J72" s="75" t="s">
        <v>150</v>
      </c>
      <c r="K72" s="75" t="s">
        <v>127</v>
      </c>
      <c r="L72" s="75" t="s">
        <v>332</v>
      </c>
      <c r="M72" s="75">
        <v>0</v>
      </c>
      <c r="N72" s="75" t="s">
        <v>127</v>
      </c>
      <c r="O72" s="75" t="s">
        <v>127</v>
      </c>
      <c r="P72" s="75" t="s">
        <v>127</v>
      </c>
      <c r="Q72" s="75" t="s">
        <v>184</v>
      </c>
      <c r="R72" s="75" t="s">
        <v>184</v>
      </c>
      <c r="S72" s="75" t="s">
        <v>127</v>
      </c>
      <c r="T72" s="75" t="s">
        <v>213</v>
      </c>
      <c r="U72" s="75" t="s">
        <v>150</v>
      </c>
      <c r="V72" s="75" t="s">
        <v>167</v>
      </c>
      <c r="W72" s="75" t="s">
        <v>127</v>
      </c>
      <c r="X72" s="75" t="s">
        <v>127</v>
      </c>
      <c r="Y72" s="75"/>
      <c r="Z72" s="75" t="s">
        <v>148</v>
      </c>
      <c r="AA72" s="75" t="s">
        <v>149</v>
      </c>
      <c r="AB72" s="97" t="s">
        <v>167</v>
      </c>
    </row>
    <row r="73" spans="2:28" ht="18" customHeight="1" x14ac:dyDescent="0.25">
      <c r="B73" s="95" t="s">
        <v>28</v>
      </c>
      <c r="C73" s="77"/>
      <c r="D73" s="75" t="s">
        <v>127</v>
      </c>
      <c r="E73" s="75" t="s">
        <v>150</v>
      </c>
      <c r="F73" s="75">
        <v>0</v>
      </c>
      <c r="G73" s="75" t="s">
        <v>568</v>
      </c>
      <c r="H73" s="75"/>
      <c r="I73" s="75" t="s">
        <v>149</v>
      </c>
      <c r="J73" s="75" t="s">
        <v>150</v>
      </c>
      <c r="K73" s="75">
        <v>1</v>
      </c>
      <c r="L73" s="75" t="s">
        <v>149</v>
      </c>
      <c r="M73" s="75">
        <v>0</v>
      </c>
      <c r="N73" s="75" t="s">
        <v>127</v>
      </c>
      <c r="O73" s="75" t="s">
        <v>127</v>
      </c>
      <c r="P73" s="75" t="s">
        <v>127</v>
      </c>
      <c r="Q73" s="75" t="s">
        <v>127</v>
      </c>
      <c r="R73" s="75" t="s">
        <v>127</v>
      </c>
      <c r="S73" s="75" t="s">
        <v>127</v>
      </c>
      <c r="T73" s="75">
        <v>2</v>
      </c>
      <c r="U73" s="75" t="s">
        <v>150</v>
      </c>
      <c r="V73" s="75" t="s">
        <v>167</v>
      </c>
      <c r="W73" s="75" t="s">
        <v>127</v>
      </c>
      <c r="X73" s="75" t="s">
        <v>127</v>
      </c>
      <c r="Y73" s="75"/>
      <c r="Z73" s="75" t="s">
        <v>150</v>
      </c>
      <c r="AA73" s="75" t="s">
        <v>149</v>
      </c>
      <c r="AB73" s="97" t="s">
        <v>167</v>
      </c>
    </row>
    <row r="74" spans="2:28" ht="18" customHeight="1" x14ac:dyDescent="0.25">
      <c r="B74" s="95" t="s">
        <v>101</v>
      </c>
      <c r="C74" s="79"/>
      <c r="D74" s="75" t="s">
        <v>134</v>
      </c>
      <c r="E74" s="75" t="s">
        <v>148</v>
      </c>
      <c r="F74" s="75">
        <v>0</v>
      </c>
      <c r="G74" s="75"/>
      <c r="H74" s="75"/>
      <c r="I74" s="75" t="s">
        <v>149</v>
      </c>
      <c r="J74" s="75">
        <v>1</v>
      </c>
      <c r="K74" s="75" t="s">
        <v>156</v>
      </c>
      <c r="L74" s="75" t="s">
        <v>333</v>
      </c>
      <c r="M74" s="75"/>
      <c r="N74" s="75"/>
      <c r="O74" s="75" t="s">
        <v>127</v>
      </c>
      <c r="P74" s="75" t="s">
        <v>127</v>
      </c>
      <c r="Q74" s="75">
        <v>1</v>
      </c>
      <c r="R74" s="75" t="s">
        <v>127</v>
      </c>
      <c r="S74" s="75" t="s">
        <v>127</v>
      </c>
      <c r="T74" s="75">
        <v>1</v>
      </c>
      <c r="U74" s="75" t="s">
        <v>231</v>
      </c>
      <c r="V74" s="75" t="s">
        <v>167</v>
      </c>
      <c r="W74" s="75" t="s">
        <v>253</v>
      </c>
      <c r="X74" s="75" t="s">
        <v>127</v>
      </c>
      <c r="Y74" s="75"/>
      <c r="Z74" s="75" t="s">
        <v>148</v>
      </c>
      <c r="AA74" s="75"/>
      <c r="AB74" s="97" t="s">
        <v>167</v>
      </c>
    </row>
    <row r="75" spans="2:28" ht="18" customHeight="1" x14ac:dyDescent="0.25">
      <c r="B75" s="95" t="s">
        <v>29</v>
      </c>
      <c r="C75" s="77" t="s">
        <v>96</v>
      </c>
      <c r="D75" s="75" t="s">
        <v>134</v>
      </c>
      <c r="E75" s="75" t="s">
        <v>148</v>
      </c>
      <c r="F75" s="75">
        <v>1</v>
      </c>
      <c r="G75" s="75" t="s">
        <v>568</v>
      </c>
      <c r="H75" s="75" t="s">
        <v>149</v>
      </c>
      <c r="I75" s="75" t="s">
        <v>149</v>
      </c>
      <c r="J75" s="75" t="s">
        <v>148</v>
      </c>
      <c r="K75" s="75">
        <v>1</v>
      </c>
      <c r="L75" s="75" t="s">
        <v>149</v>
      </c>
      <c r="M75" s="75">
        <v>1</v>
      </c>
      <c r="N75" s="75" t="s">
        <v>134</v>
      </c>
      <c r="O75" s="75" t="s">
        <v>127</v>
      </c>
      <c r="P75" s="75" t="s">
        <v>127</v>
      </c>
      <c r="Q75" s="75" t="s">
        <v>127</v>
      </c>
      <c r="R75" s="75" t="s">
        <v>127</v>
      </c>
      <c r="S75" s="75" t="s">
        <v>127</v>
      </c>
      <c r="T75" s="75">
        <v>2</v>
      </c>
      <c r="U75" s="75" t="s">
        <v>148</v>
      </c>
      <c r="V75" s="75" t="s">
        <v>167</v>
      </c>
      <c r="W75" s="75" t="s">
        <v>127</v>
      </c>
      <c r="X75" s="75" t="s">
        <v>127</v>
      </c>
      <c r="Y75" s="75"/>
      <c r="Z75" s="75" t="s">
        <v>148</v>
      </c>
      <c r="AA75" s="75">
        <v>1</v>
      </c>
      <c r="AB75" s="97" t="s">
        <v>167</v>
      </c>
    </row>
    <row r="76" spans="2:28" ht="18" customHeight="1" x14ac:dyDescent="0.25">
      <c r="B76" s="95" t="s">
        <v>30</v>
      </c>
      <c r="C76" s="77" t="s">
        <v>96</v>
      </c>
      <c r="D76" s="75" t="s">
        <v>134</v>
      </c>
      <c r="E76" s="75" t="s">
        <v>148</v>
      </c>
      <c r="F76" s="75">
        <v>1</v>
      </c>
      <c r="G76" s="75" t="s">
        <v>568</v>
      </c>
      <c r="H76" s="75" t="s">
        <v>149</v>
      </c>
      <c r="I76" s="75" t="s">
        <v>149</v>
      </c>
      <c r="J76" s="75" t="s">
        <v>148</v>
      </c>
      <c r="K76" s="75">
        <v>1</v>
      </c>
      <c r="L76" s="75" t="s">
        <v>149</v>
      </c>
      <c r="M76" s="75">
        <v>1</v>
      </c>
      <c r="N76" s="75" t="s">
        <v>127</v>
      </c>
      <c r="O76" s="75" t="s">
        <v>127</v>
      </c>
      <c r="P76" s="75" t="s">
        <v>127</v>
      </c>
      <c r="Q76" s="75" t="s">
        <v>127</v>
      </c>
      <c r="R76" s="75" t="s">
        <v>127</v>
      </c>
      <c r="S76" s="75" t="s">
        <v>127</v>
      </c>
      <c r="T76" s="75">
        <v>2</v>
      </c>
      <c r="U76" s="75" t="s">
        <v>148</v>
      </c>
      <c r="V76" s="75" t="s">
        <v>167</v>
      </c>
      <c r="W76" s="75" t="s">
        <v>127</v>
      </c>
      <c r="X76" s="75" t="s">
        <v>127</v>
      </c>
      <c r="Y76" s="75"/>
      <c r="Z76" s="75" t="s">
        <v>148</v>
      </c>
      <c r="AA76" s="75" t="s">
        <v>149</v>
      </c>
      <c r="AB76" s="97" t="s">
        <v>167</v>
      </c>
    </row>
    <row r="77" spans="2:28" ht="18" customHeight="1" x14ac:dyDescent="0.25">
      <c r="B77" s="95" t="s">
        <v>31</v>
      </c>
      <c r="C77" s="77"/>
      <c r="D77" s="75" t="s">
        <v>134</v>
      </c>
      <c r="E77" s="75" t="s">
        <v>148</v>
      </c>
      <c r="F77" s="75">
        <v>0</v>
      </c>
      <c r="G77" s="75" t="s">
        <v>568</v>
      </c>
      <c r="H77" s="75" t="s">
        <v>149</v>
      </c>
      <c r="I77" s="75" t="s">
        <v>149</v>
      </c>
      <c r="J77" s="75" t="s">
        <v>148</v>
      </c>
      <c r="K77" s="75">
        <v>1</v>
      </c>
      <c r="L77" s="75" t="s">
        <v>149</v>
      </c>
      <c r="M77" s="75">
        <v>0</v>
      </c>
      <c r="N77" s="75" t="s">
        <v>127</v>
      </c>
      <c r="O77" s="75" t="s">
        <v>127</v>
      </c>
      <c r="P77" s="75" t="s">
        <v>127</v>
      </c>
      <c r="Q77" s="75" t="s">
        <v>127</v>
      </c>
      <c r="R77" s="75" t="s">
        <v>127</v>
      </c>
      <c r="S77" s="75" t="s">
        <v>127</v>
      </c>
      <c r="T77" s="75">
        <v>0</v>
      </c>
      <c r="U77" s="75" t="s">
        <v>148</v>
      </c>
      <c r="V77" s="75" t="s">
        <v>167</v>
      </c>
      <c r="W77" s="75" t="s">
        <v>127</v>
      </c>
      <c r="X77" s="75" t="s">
        <v>127</v>
      </c>
      <c r="Y77" s="75"/>
      <c r="Z77" s="75" t="s">
        <v>148</v>
      </c>
      <c r="AA77" s="75" t="s">
        <v>149</v>
      </c>
      <c r="AB77" s="97" t="s">
        <v>167</v>
      </c>
    </row>
    <row r="78" spans="2:28" ht="18" customHeight="1" x14ac:dyDescent="0.25">
      <c r="B78" s="95" t="s">
        <v>102</v>
      </c>
      <c r="C78" s="77" t="s">
        <v>96</v>
      </c>
      <c r="D78" s="75" t="s">
        <v>135</v>
      </c>
      <c r="E78" s="75"/>
      <c r="F78" s="75">
        <v>0</v>
      </c>
      <c r="G78" s="75"/>
      <c r="H78" s="75"/>
      <c r="I78" s="75" t="s">
        <v>149</v>
      </c>
      <c r="J78" s="75"/>
      <c r="K78" s="75" t="s">
        <v>127</v>
      </c>
      <c r="L78" s="75" t="s">
        <v>149</v>
      </c>
      <c r="M78" s="75"/>
      <c r="N78" s="75"/>
      <c r="O78" s="75" t="s">
        <v>127</v>
      </c>
      <c r="P78" s="75" t="s">
        <v>127</v>
      </c>
      <c r="Q78" s="75" t="s">
        <v>135</v>
      </c>
      <c r="R78" s="75" t="s">
        <v>135</v>
      </c>
      <c r="S78" s="75" t="s">
        <v>127</v>
      </c>
      <c r="T78" s="75">
        <v>1</v>
      </c>
      <c r="U78" s="75"/>
      <c r="V78" s="75" t="s">
        <v>167</v>
      </c>
      <c r="W78" s="75" t="s">
        <v>135</v>
      </c>
      <c r="X78" s="75" t="s">
        <v>127</v>
      </c>
      <c r="Y78" s="75"/>
      <c r="Z78" s="75"/>
      <c r="AA78" s="75"/>
      <c r="AB78" s="97" t="s">
        <v>167</v>
      </c>
    </row>
    <row r="79" spans="2:28" ht="18" customHeight="1" x14ac:dyDescent="0.25">
      <c r="B79" s="95" t="s">
        <v>29</v>
      </c>
      <c r="C79" s="79"/>
      <c r="D79" s="75" t="s">
        <v>127</v>
      </c>
      <c r="E79" s="75" t="s">
        <v>148</v>
      </c>
      <c r="F79" s="75">
        <v>0</v>
      </c>
      <c r="G79" s="75" t="s">
        <v>568</v>
      </c>
      <c r="H79" s="75" t="s">
        <v>149</v>
      </c>
      <c r="I79" s="75" t="s">
        <v>149</v>
      </c>
      <c r="J79" s="75" t="s">
        <v>148</v>
      </c>
      <c r="K79" s="75" t="s">
        <v>127</v>
      </c>
      <c r="L79" s="75" t="s">
        <v>149</v>
      </c>
      <c r="M79" s="75">
        <v>0</v>
      </c>
      <c r="N79" s="75" t="s">
        <v>127</v>
      </c>
      <c r="O79" s="75" t="s">
        <v>127</v>
      </c>
      <c r="P79" s="75" t="s">
        <v>127</v>
      </c>
      <c r="Q79" s="75" t="s">
        <v>127</v>
      </c>
      <c r="R79" s="75" t="s">
        <v>205</v>
      </c>
      <c r="S79" s="75" t="s">
        <v>127</v>
      </c>
      <c r="T79" s="75">
        <v>1</v>
      </c>
      <c r="U79" s="75" t="s">
        <v>148</v>
      </c>
      <c r="V79" s="75" t="s">
        <v>167</v>
      </c>
      <c r="W79" s="75" t="s">
        <v>127</v>
      </c>
      <c r="X79" s="75" t="s">
        <v>127</v>
      </c>
      <c r="Y79" s="75"/>
      <c r="Z79" s="75" t="s">
        <v>148</v>
      </c>
      <c r="AA79" s="75" t="s">
        <v>149</v>
      </c>
      <c r="AB79" s="97" t="s">
        <v>167</v>
      </c>
    </row>
    <row r="80" spans="2:28" ht="18" customHeight="1" x14ac:dyDescent="0.25">
      <c r="B80" s="95" t="s">
        <v>30</v>
      </c>
      <c r="C80" s="77" t="s">
        <v>96</v>
      </c>
      <c r="D80" s="75" t="s">
        <v>127</v>
      </c>
      <c r="E80" s="75" t="s">
        <v>148</v>
      </c>
      <c r="F80" s="75">
        <v>0</v>
      </c>
      <c r="G80" s="75" t="s">
        <v>568</v>
      </c>
      <c r="H80" s="75" t="s">
        <v>149</v>
      </c>
      <c r="I80" s="75" t="s">
        <v>149</v>
      </c>
      <c r="J80" s="75" t="s">
        <v>148</v>
      </c>
      <c r="K80" s="75" t="s">
        <v>127</v>
      </c>
      <c r="L80" s="75" t="s">
        <v>149</v>
      </c>
      <c r="M80" s="75">
        <v>0</v>
      </c>
      <c r="N80" s="75" t="s">
        <v>127</v>
      </c>
      <c r="O80" s="75" t="s">
        <v>127</v>
      </c>
      <c r="P80" s="75" t="s">
        <v>127</v>
      </c>
      <c r="Q80" s="75" t="s">
        <v>127</v>
      </c>
      <c r="R80" s="75" t="s">
        <v>127</v>
      </c>
      <c r="S80" s="75" t="s">
        <v>127</v>
      </c>
      <c r="T80" s="75">
        <v>1</v>
      </c>
      <c r="U80" s="75" t="s">
        <v>148</v>
      </c>
      <c r="V80" s="75" t="s">
        <v>167</v>
      </c>
      <c r="W80" s="75" t="s">
        <v>127</v>
      </c>
      <c r="X80" s="75" t="s">
        <v>127</v>
      </c>
      <c r="Y80" s="75"/>
      <c r="Z80" s="75" t="s">
        <v>148</v>
      </c>
      <c r="AA80" s="75" t="s">
        <v>149</v>
      </c>
      <c r="AB80" s="97" t="s">
        <v>167</v>
      </c>
    </row>
    <row r="81" spans="2:28" ht="18" customHeight="1" x14ac:dyDescent="0.25">
      <c r="B81" s="95" t="s">
        <v>31</v>
      </c>
      <c r="C81" s="77" t="s">
        <v>96</v>
      </c>
      <c r="D81" s="75" t="s">
        <v>127</v>
      </c>
      <c r="E81" s="75" t="s">
        <v>148</v>
      </c>
      <c r="F81" s="75">
        <v>0</v>
      </c>
      <c r="G81" s="75" t="s">
        <v>568</v>
      </c>
      <c r="H81" s="75" t="s">
        <v>149</v>
      </c>
      <c r="I81" s="75" t="s">
        <v>149</v>
      </c>
      <c r="J81" s="75" t="s">
        <v>148</v>
      </c>
      <c r="K81" s="75" t="s">
        <v>127</v>
      </c>
      <c r="L81" s="75" t="s">
        <v>149</v>
      </c>
      <c r="M81" s="75">
        <v>0</v>
      </c>
      <c r="N81" s="75" t="s">
        <v>127</v>
      </c>
      <c r="O81" s="75" t="s">
        <v>127</v>
      </c>
      <c r="P81" s="75" t="s">
        <v>127</v>
      </c>
      <c r="Q81" s="75" t="s">
        <v>127</v>
      </c>
      <c r="R81" s="75" t="s">
        <v>127</v>
      </c>
      <c r="S81" s="75" t="s">
        <v>127</v>
      </c>
      <c r="T81" s="75">
        <v>2</v>
      </c>
      <c r="U81" s="75" t="s">
        <v>148</v>
      </c>
      <c r="V81" s="75" t="s">
        <v>167</v>
      </c>
      <c r="W81" s="75" t="s">
        <v>127</v>
      </c>
      <c r="X81" s="75" t="s">
        <v>127</v>
      </c>
      <c r="Y81" s="75"/>
      <c r="Z81" s="75" t="s">
        <v>148</v>
      </c>
      <c r="AA81" s="75" t="s">
        <v>149</v>
      </c>
      <c r="AB81" s="97" t="s">
        <v>167</v>
      </c>
    </row>
    <row r="82" spans="2:28" ht="18" customHeight="1" x14ac:dyDescent="0.25">
      <c r="B82" s="95" t="s">
        <v>103</v>
      </c>
      <c r="C82" s="77" t="s">
        <v>96</v>
      </c>
      <c r="D82" s="75" t="s">
        <v>127</v>
      </c>
      <c r="E82" s="75"/>
      <c r="F82" s="75">
        <v>0</v>
      </c>
      <c r="G82" s="75"/>
      <c r="H82" s="75"/>
      <c r="I82" s="75" t="s">
        <v>149</v>
      </c>
      <c r="J82" s="75"/>
      <c r="K82" s="75" t="s">
        <v>127</v>
      </c>
      <c r="L82" s="75" t="s">
        <v>149</v>
      </c>
      <c r="M82" s="75"/>
      <c r="N82" s="75"/>
      <c r="O82" s="75" t="s">
        <v>127</v>
      </c>
      <c r="P82" s="75" t="s">
        <v>127</v>
      </c>
      <c r="Q82" s="75" t="s">
        <v>127</v>
      </c>
      <c r="R82" s="75" t="s">
        <v>127</v>
      </c>
      <c r="S82" s="75" t="s">
        <v>127</v>
      </c>
      <c r="T82" s="75">
        <v>0</v>
      </c>
      <c r="U82" s="75"/>
      <c r="V82" s="75" t="s">
        <v>167</v>
      </c>
      <c r="W82" s="75" t="s">
        <v>127</v>
      </c>
      <c r="X82" s="75" t="s">
        <v>127</v>
      </c>
      <c r="Y82" s="75"/>
      <c r="Z82" s="75"/>
      <c r="AA82" s="75"/>
      <c r="AB82" s="97" t="s">
        <v>167</v>
      </c>
    </row>
    <row r="83" spans="2:28" ht="18" customHeight="1" x14ac:dyDescent="0.25">
      <c r="B83" s="95" t="s">
        <v>29</v>
      </c>
      <c r="C83" s="79"/>
      <c r="D83" s="75" t="s">
        <v>127</v>
      </c>
      <c r="E83" s="75" t="s">
        <v>148</v>
      </c>
      <c r="F83" s="75">
        <v>0</v>
      </c>
      <c r="G83" s="75" t="s">
        <v>568</v>
      </c>
      <c r="H83" s="75" t="s">
        <v>149</v>
      </c>
      <c r="I83" s="75" t="s">
        <v>149</v>
      </c>
      <c r="J83" s="75" t="s">
        <v>148</v>
      </c>
      <c r="K83" s="75" t="s">
        <v>127</v>
      </c>
      <c r="L83" s="75" t="s">
        <v>149</v>
      </c>
      <c r="M83" s="75">
        <v>0</v>
      </c>
      <c r="N83" s="75" t="s">
        <v>127</v>
      </c>
      <c r="O83" s="75" t="s">
        <v>127</v>
      </c>
      <c r="P83" s="75" t="s">
        <v>127</v>
      </c>
      <c r="Q83" s="75" t="s">
        <v>127</v>
      </c>
      <c r="R83" s="75" t="s">
        <v>127</v>
      </c>
      <c r="S83" s="75" t="s">
        <v>127</v>
      </c>
      <c r="T83" s="75">
        <v>0</v>
      </c>
      <c r="U83" s="75" t="s">
        <v>148</v>
      </c>
      <c r="V83" s="75" t="s">
        <v>167</v>
      </c>
      <c r="W83" s="75" t="s">
        <v>127</v>
      </c>
      <c r="X83" s="75" t="s">
        <v>127</v>
      </c>
      <c r="Y83" s="75"/>
      <c r="Z83" s="75" t="s">
        <v>148</v>
      </c>
      <c r="AA83" s="75" t="s">
        <v>149</v>
      </c>
      <c r="AB83" s="97" t="s">
        <v>167</v>
      </c>
    </row>
    <row r="84" spans="2:28" ht="18" customHeight="1" x14ac:dyDescent="0.25">
      <c r="B84" s="95" t="s">
        <v>30</v>
      </c>
      <c r="C84" s="77" t="s">
        <v>96</v>
      </c>
      <c r="D84" s="75" t="s">
        <v>127</v>
      </c>
      <c r="E84" s="75" t="s">
        <v>148</v>
      </c>
      <c r="F84" s="75">
        <v>0</v>
      </c>
      <c r="G84" s="75" t="s">
        <v>568</v>
      </c>
      <c r="H84" s="75" t="s">
        <v>149</v>
      </c>
      <c r="I84" s="75" t="s">
        <v>149</v>
      </c>
      <c r="J84" s="75" t="s">
        <v>148</v>
      </c>
      <c r="K84" s="75" t="s">
        <v>127</v>
      </c>
      <c r="L84" s="75" t="s">
        <v>149</v>
      </c>
      <c r="M84" s="75">
        <v>0</v>
      </c>
      <c r="N84" s="75" t="s">
        <v>127</v>
      </c>
      <c r="O84" s="75" t="s">
        <v>127</v>
      </c>
      <c r="P84" s="75" t="s">
        <v>127</v>
      </c>
      <c r="Q84" s="75" t="s">
        <v>127</v>
      </c>
      <c r="R84" s="75" t="s">
        <v>127</v>
      </c>
      <c r="S84" s="75" t="s">
        <v>127</v>
      </c>
      <c r="T84" s="75">
        <v>0</v>
      </c>
      <c r="U84" s="75" t="s">
        <v>148</v>
      </c>
      <c r="V84" s="75" t="s">
        <v>167</v>
      </c>
      <c r="W84" s="75" t="s">
        <v>127</v>
      </c>
      <c r="X84" s="75" t="s">
        <v>127</v>
      </c>
      <c r="Y84" s="75"/>
      <c r="Z84" s="75" t="s">
        <v>148</v>
      </c>
      <c r="AA84" s="75" t="s">
        <v>149</v>
      </c>
      <c r="AB84" s="97" t="s">
        <v>167</v>
      </c>
    </row>
    <row r="85" spans="2:28" ht="18" customHeight="1" x14ac:dyDescent="0.25">
      <c r="B85" s="95" t="s">
        <v>104</v>
      </c>
      <c r="C85" s="77" t="s">
        <v>96</v>
      </c>
      <c r="D85" s="75" t="s">
        <v>134</v>
      </c>
      <c r="E85" s="75" t="s">
        <v>148</v>
      </c>
      <c r="F85" s="75" t="s">
        <v>156</v>
      </c>
      <c r="G85" s="75"/>
      <c r="H85" s="75"/>
      <c r="I85" s="75" t="s">
        <v>149</v>
      </c>
      <c r="J85" s="75"/>
      <c r="K85" s="75" t="s">
        <v>127</v>
      </c>
      <c r="L85" s="75" t="s">
        <v>149</v>
      </c>
      <c r="M85" s="75"/>
      <c r="N85" s="75"/>
      <c r="O85" s="75" t="s">
        <v>127</v>
      </c>
      <c r="P85" s="75" t="s">
        <v>134</v>
      </c>
      <c r="Q85" s="75" t="s">
        <v>127</v>
      </c>
      <c r="R85" s="75" t="s">
        <v>127</v>
      </c>
      <c r="S85" s="75" t="s">
        <v>127</v>
      </c>
      <c r="T85" s="75">
        <v>1</v>
      </c>
      <c r="U85" s="75" t="s">
        <v>232</v>
      </c>
      <c r="V85" s="75" t="s">
        <v>167</v>
      </c>
      <c r="W85" s="75" t="s">
        <v>127</v>
      </c>
      <c r="X85" s="75" t="s">
        <v>127</v>
      </c>
      <c r="Y85" s="75"/>
      <c r="Z85" s="75"/>
      <c r="AA85" s="75"/>
      <c r="AB85" s="97" t="s">
        <v>167</v>
      </c>
    </row>
    <row r="86" spans="2:28" ht="18" customHeight="1" x14ac:dyDescent="0.25">
      <c r="B86" s="95" t="s">
        <v>29</v>
      </c>
      <c r="C86" s="79"/>
      <c r="D86" s="75" t="s">
        <v>134</v>
      </c>
      <c r="E86" s="75" t="s">
        <v>148</v>
      </c>
      <c r="F86" s="75">
        <v>1</v>
      </c>
      <c r="G86" s="75" t="s">
        <v>568</v>
      </c>
      <c r="H86" s="75" t="s">
        <v>149</v>
      </c>
      <c r="I86" s="75" t="s">
        <v>149</v>
      </c>
      <c r="J86" s="75" t="s">
        <v>148</v>
      </c>
      <c r="K86" s="75" t="s">
        <v>127</v>
      </c>
      <c r="L86" s="75" t="s">
        <v>149</v>
      </c>
      <c r="M86" s="75">
        <v>0</v>
      </c>
      <c r="N86" s="75" t="s">
        <v>127</v>
      </c>
      <c r="O86" s="75" t="s">
        <v>127</v>
      </c>
      <c r="P86" s="75" t="s">
        <v>355</v>
      </c>
      <c r="Q86" s="75" t="s">
        <v>127</v>
      </c>
      <c r="R86" s="75" t="s">
        <v>127</v>
      </c>
      <c r="S86" s="75" t="s">
        <v>127</v>
      </c>
      <c r="T86" s="75">
        <v>1</v>
      </c>
      <c r="U86" s="75" t="s">
        <v>148</v>
      </c>
      <c r="V86" s="75" t="s">
        <v>167</v>
      </c>
      <c r="W86" s="75" t="s">
        <v>127</v>
      </c>
      <c r="X86" s="75" t="s">
        <v>127</v>
      </c>
      <c r="Y86" s="75"/>
      <c r="Z86" s="75" t="s">
        <v>134</v>
      </c>
      <c r="AA86" s="75">
        <v>1</v>
      </c>
      <c r="AB86" s="97" t="s">
        <v>167</v>
      </c>
    </row>
    <row r="87" spans="2:28" ht="18" customHeight="1" x14ac:dyDescent="0.25">
      <c r="B87" s="95" t="s">
        <v>30</v>
      </c>
      <c r="C87" s="77" t="s">
        <v>96</v>
      </c>
      <c r="D87" s="75" t="s">
        <v>127</v>
      </c>
      <c r="E87" s="75" t="s">
        <v>148</v>
      </c>
      <c r="F87" s="75">
        <v>0</v>
      </c>
      <c r="G87" s="75" t="s">
        <v>568</v>
      </c>
      <c r="H87" s="75" t="s">
        <v>149</v>
      </c>
      <c r="I87" s="75" t="s">
        <v>149</v>
      </c>
      <c r="J87" s="75" t="s">
        <v>148</v>
      </c>
      <c r="K87" s="75" t="s">
        <v>127</v>
      </c>
      <c r="L87" s="75" t="s">
        <v>149</v>
      </c>
      <c r="M87" s="75">
        <v>0</v>
      </c>
      <c r="N87" s="75" t="s">
        <v>127</v>
      </c>
      <c r="O87" s="75" t="s">
        <v>127</v>
      </c>
      <c r="P87" s="75" t="s">
        <v>127</v>
      </c>
      <c r="Q87" s="75" t="s">
        <v>127</v>
      </c>
      <c r="R87" s="75" t="s">
        <v>127</v>
      </c>
      <c r="S87" s="75" t="s">
        <v>127</v>
      </c>
      <c r="T87" s="75">
        <v>2</v>
      </c>
      <c r="U87" s="75" t="s">
        <v>148</v>
      </c>
      <c r="V87" s="75" t="s">
        <v>167</v>
      </c>
      <c r="W87" s="75" t="s">
        <v>127</v>
      </c>
      <c r="X87" s="75" t="s">
        <v>127</v>
      </c>
      <c r="Y87" s="75"/>
      <c r="Z87" s="75"/>
      <c r="AA87" s="75" t="s">
        <v>149</v>
      </c>
      <c r="AB87" s="97" t="s">
        <v>167</v>
      </c>
    </row>
    <row r="88" spans="2:28" ht="18" customHeight="1" x14ac:dyDescent="0.25">
      <c r="B88" s="95" t="s">
        <v>32</v>
      </c>
      <c r="C88" s="77" t="s">
        <v>96</v>
      </c>
      <c r="D88" s="75" t="s">
        <v>127</v>
      </c>
      <c r="E88" s="75"/>
      <c r="F88" s="75" t="s">
        <v>149</v>
      </c>
      <c r="G88" s="75"/>
      <c r="H88" s="75"/>
      <c r="I88" s="75" t="s">
        <v>149</v>
      </c>
      <c r="J88" s="75"/>
      <c r="K88" s="75" t="s">
        <v>134</v>
      </c>
      <c r="L88" s="75" t="s">
        <v>149</v>
      </c>
      <c r="M88" s="75"/>
      <c r="N88" s="75"/>
      <c r="O88" s="75" t="s">
        <v>127</v>
      </c>
      <c r="P88" s="75" t="s">
        <v>127</v>
      </c>
      <c r="Q88" s="75" t="s">
        <v>127</v>
      </c>
      <c r="R88" s="75" t="s">
        <v>127</v>
      </c>
      <c r="S88" s="75" t="s">
        <v>127</v>
      </c>
      <c r="T88" s="75">
        <v>1</v>
      </c>
      <c r="U88" s="75"/>
      <c r="V88" s="75" t="s">
        <v>167</v>
      </c>
      <c r="W88" s="75" t="s">
        <v>127</v>
      </c>
      <c r="X88" s="75" t="s">
        <v>127</v>
      </c>
      <c r="Y88" s="75"/>
      <c r="Z88" s="75" t="s">
        <v>127</v>
      </c>
      <c r="AA88" s="75"/>
      <c r="AB88" s="97" t="s">
        <v>167</v>
      </c>
    </row>
    <row r="89" spans="2:28" ht="18" customHeight="1" x14ac:dyDescent="0.25">
      <c r="B89" s="95" t="s">
        <v>29</v>
      </c>
      <c r="C89" s="81"/>
      <c r="D89" s="75" t="s">
        <v>127</v>
      </c>
      <c r="E89" s="75" t="s">
        <v>148</v>
      </c>
      <c r="F89" s="75">
        <v>0</v>
      </c>
      <c r="G89" s="75" t="s">
        <v>568</v>
      </c>
      <c r="H89" s="75" t="s">
        <v>149</v>
      </c>
      <c r="I89" s="75" t="s">
        <v>149</v>
      </c>
      <c r="J89" s="75" t="s">
        <v>148</v>
      </c>
      <c r="K89" s="75">
        <v>1</v>
      </c>
      <c r="L89" s="75" t="s">
        <v>149</v>
      </c>
      <c r="M89" s="75">
        <v>0</v>
      </c>
      <c r="N89" s="75" t="s">
        <v>127</v>
      </c>
      <c r="O89" s="75" t="s">
        <v>127</v>
      </c>
      <c r="P89" s="75" t="s">
        <v>127</v>
      </c>
      <c r="Q89" s="75" t="s">
        <v>127</v>
      </c>
      <c r="R89" s="75" t="s">
        <v>127</v>
      </c>
      <c r="S89" s="75" t="s">
        <v>127</v>
      </c>
      <c r="T89" s="75">
        <v>1</v>
      </c>
      <c r="U89" s="75" t="s">
        <v>148</v>
      </c>
      <c r="V89" s="75" t="s">
        <v>167</v>
      </c>
      <c r="W89" s="75" t="s">
        <v>127</v>
      </c>
      <c r="X89" s="75" t="s">
        <v>127</v>
      </c>
      <c r="Y89" s="75">
        <v>1</v>
      </c>
      <c r="Z89" s="75" t="s">
        <v>148</v>
      </c>
      <c r="AA89" s="75" t="s">
        <v>149</v>
      </c>
      <c r="AB89" s="97" t="s">
        <v>167</v>
      </c>
    </row>
    <row r="90" spans="2:28" ht="18" customHeight="1" x14ac:dyDescent="0.25">
      <c r="B90" s="95" t="s">
        <v>30</v>
      </c>
      <c r="C90" s="77" t="s">
        <v>96</v>
      </c>
      <c r="D90" s="75" t="s">
        <v>127</v>
      </c>
      <c r="E90" s="75" t="s">
        <v>148</v>
      </c>
      <c r="F90" s="75">
        <v>0</v>
      </c>
      <c r="G90" s="75" t="s">
        <v>568</v>
      </c>
      <c r="H90" s="75" t="s">
        <v>149</v>
      </c>
      <c r="I90" s="75" t="s">
        <v>149</v>
      </c>
      <c r="J90" s="75" t="s">
        <v>148</v>
      </c>
      <c r="K90" s="75" t="s">
        <v>311</v>
      </c>
      <c r="L90" s="75" t="s">
        <v>149</v>
      </c>
      <c r="M90" s="75">
        <v>0</v>
      </c>
      <c r="N90" s="75" t="s">
        <v>127</v>
      </c>
      <c r="O90" s="75" t="s">
        <v>127</v>
      </c>
      <c r="P90" s="75" t="s">
        <v>127</v>
      </c>
      <c r="Q90" s="75" t="s">
        <v>127</v>
      </c>
      <c r="R90" s="75" t="s">
        <v>127</v>
      </c>
      <c r="S90" s="75" t="s">
        <v>127</v>
      </c>
      <c r="T90" s="75">
        <v>2</v>
      </c>
      <c r="U90" s="75" t="s">
        <v>148</v>
      </c>
      <c r="V90" s="75" t="s">
        <v>167</v>
      </c>
      <c r="W90" s="75" t="s">
        <v>127</v>
      </c>
      <c r="X90" s="75" t="s">
        <v>127</v>
      </c>
      <c r="Y90" s="75">
        <v>1</v>
      </c>
      <c r="Z90" s="75" t="s">
        <v>148</v>
      </c>
      <c r="AA90" s="75" t="s">
        <v>149</v>
      </c>
      <c r="AB90" s="97" t="s">
        <v>167</v>
      </c>
    </row>
    <row r="91" spans="2:28" ht="18" customHeight="1" x14ac:dyDescent="0.25">
      <c r="B91" s="95" t="s">
        <v>33</v>
      </c>
      <c r="C91" s="77" t="s">
        <v>96</v>
      </c>
      <c r="D91" s="75" t="s">
        <v>134</v>
      </c>
      <c r="E91" s="75"/>
      <c r="F91" s="75" t="s">
        <v>156</v>
      </c>
      <c r="G91" s="75"/>
      <c r="H91" s="75"/>
      <c r="I91" s="75" t="s">
        <v>149</v>
      </c>
      <c r="J91" s="75"/>
      <c r="K91" s="75" t="s">
        <v>127</v>
      </c>
      <c r="L91" s="75" t="s">
        <v>149</v>
      </c>
      <c r="M91" s="75"/>
      <c r="N91" s="75"/>
      <c r="O91" s="75" t="s">
        <v>173</v>
      </c>
      <c r="P91" s="75" t="s">
        <v>127</v>
      </c>
      <c r="Q91" s="75" t="s">
        <v>134</v>
      </c>
      <c r="R91" s="75" t="s">
        <v>134</v>
      </c>
      <c r="S91" s="75" t="s">
        <v>127</v>
      </c>
      <c r="T91" s="75">
        <v>1</v>
      </c>
      <c r="U91" s="75"/>
      <c r="V91" s="75" t="s">
        <v>173</v>
      </c>
      <c r="W91" s="75" t="s">
        <v>134</v>
      </c>
      <c r="X91" s="75" t="s">
        <v>127</v>
      </c>
      <c r="Y91" s="75"/>
      <c r="Z91" s="75"/>
      <c r="AA91" s="75"/>
      <c r="AB91" s="97" t="s">
        <v>167</v>
      </c>
    </row>
    <row r="92" spans="2:28" ht="18" customHeight="1" x14ac:dyDescent="0.25">
      <c r="B92" s="95" t="s">
        <v>29</v>
      </c>
      <c r="C92" s="81"/>
      <c r="D92" s="75" t="s">
        <v>134</v>
      </c>
      <c r="E92" s="75" t="s">
        <v>148</v>
      </c>
      <c r="F92" s="75">
        <v>1</v>
      </c>
      <c r="G92" s="75" t="s">
        <v>142</v>
      </c>
      <c r="H92" s="75" t="s">
        <v>149</v>
      </c>
      <c r="I92" s="75" t="s">
        <v>149</v>
      </c>
      <c r="J92" s="75" t="s">
        <v>142</v>
      </c>
      <c r="K92" s="75" t="s">
        <v>127</v>
      </c>
      <c r="L92" s="75" t="s">
        <v>149</v>
      </c>
      <c r="M92" s="75">
        <v>1</v>
      </c>
      <c r="N92" s="75" t="s">
        <v>134</v>
      </c>
      <c r="O92" s="75">
        <v>1</v>
      </c>
      <c r="P92" s="75" t="s">
        <v>127</v>
      </c>
      <c r="Q92" s="75" t="s">
        <v>186</v>
      </c>
      <c r="R92" s="75" t="s">
        <v>206</v>
      </c>
      <c r="S92" s="75" t="s">
        <v>127</v>
      </c>
      <c r="T92" s="75">
        <v>1</v>
      </c>
      <c r="U92" s="75" t="s">
        <v>142</v>
      </c>
      <c r="V92" s="75" t="s">
        <v>174</v>
      </c>
      <c r="W92" s="75" t="s">
        <v>186</v>
      </c>
      <c r="X92" s="75" t="s">
        <v>127</v>
      </c>
      <c r="Y92" s="75">
        <v>1</v>
      </c>
      <c r="Z92" s="75" t="s">
        <v>142</v>
      </c>
      <c r="AA92" s="75">
        <v>1</v>
      </c>
      <c r="AB92" s="97" t="s">
        <v>167</v>
      </c>
    </row>
    <row r="93" spans="2:28" ht="18" customHeight="1" x14ac:dyDescent="0.25">
      <c r="B93" s="95" t="s">
        <v>30</v>
      </c>
      <c r="C93" s="77" t="s">
        <v>96</v>
      </c>
      <c r="D93" s="75" t="s">
        <v>134</v>
      </c>
      <c r="E93" s="75" t="s">
        <v>148</v>
      </c>
      <c r="F93" s="75">
        <v>1</v>
      </c>
      <c r="G93" s="75" t="s">
        <v>568</v>
      </c>
      <c r="H93" s="75" t="s">
        <v>149</v>
      </c>
      <c r="I93" s="75" t="s">
        <v>149</v>
      </c>
      <c r="J93" s="75"/>
      <c r="K93" s="75" t="s">
        <v>127</v>
      </c>
      <c r="L93" s="75" t="s">
        <v>149</v>
      </c>
      <c r="M93" s="75">
        <v>0</v>
      </c>
      <c r="N93" s="75" t="s">
        <v>134</v>
      </c>
      <c r="O93" s="75" t="s">
        <v>127</v>
      </c>
      <c r="P93" s="75" t="s">
        <v>127</v>
      </c>
      <c r="Q93" s="75" t="s">
        <v>187</v>
      </c>
      <c r="R93" s="75" t="s">
        <v>187</v>
      </c>
      <c r="S93" s="75" t="s">
        <v>127</v>
      </c>
      <c r="T93" s="75">
        <v>2</v>
      </c>
      <c r="U93" s="75" t="s">
        <v>233</v>
      </c>
      <c r="V93" s="75" t="s">
        <v>239</v>
      </c>
      <c r="W93" s="75" t="s">
        <v>134</v>
      </c>
      <c r="X93" s="75" t="s">
        <v>127</v>
      </c>
      <c r="Y93" s="75">
        <v>1</v>
      </c>
      <c r="Z93" s="75" t="s">
        <v>148</v>
      </c>
      <c r="AA93" s="75">
        <v>2</v>
      </c>
      <c r="AB93" s="97" t="s">
        <v>167</v>
      </c>
    </row>
    <row r="94" spans="2:28" ht="18" customHeight="1" x14ac:dyDescent="0.25">
      <c r="B94" s="95" t="s">
        <v>34</v>
      </c>
      <c r="C94" s="77" t="s">
        <v>96</v>
      </c>
      <c r="D94" s="75" t="s">
        <v>127</v>
      </c>
      <c r="E94" s="75"/>
      <c r="F94" s="75" t="s">
        <v>149</v>
      </c>
      <c r="G94" s="75"/>
      <c r="H94" s="75"/>
      <c r="I94" s="75" t="s">
        <v>149</v>
      </c>
      <c r="J94" s="75"/>
      <c r="K94" s="75" t="s">
        <v>127</v>
      </c>
      <c r="L94" s="75" t="s">
        <v>149</v>
      </c>
      <c r="M94" s="75"/>
      <c r="N94" s="75"/>
      <c r="O94" s="75" t="s">
        <v>127</v>
      </c>
      <c r="P94" s="75" t="s">
        <v>127</v>
      </c>
      <c r="Q94" s="75" t="s">
        <v>127</v>
      </c>
      <c r="R94" s="75" t="s">
        <v>127</v>
      </c>
      <c r="S94" s="75" t="s">
        <v>127</v>
      </c>
      <c r="T94" s="75">
        <v>0</v>
      </c>
      <c r="U94" s="75"/>
      <c r="V94" s="75" t="s">
        <v>167</v>
      </c>
      <c r="W94" s="75" t="s">
        <v>127</v>
      </c>
      <c r="X94" s="75" t="s">
        <v>127</v>
      </c>
      <c r="Y94" s="75"/>
      <c r="Z94" s="75"/>
      <c r="AA94" s="75"/>
      <c r="AB94" s="97" t="s">
        <v>167</v>
      </c>
    </row>
    <row r="95" spans="2:28" ht="18" customHeight="1" x14ac:dyDescent="0.25">
      <c r="B95" s="95" t="s">
        <v>29</v>
      </c>
      <c r="C95" s="81"/>
      <c r="D95" s="75" t="s">
        <v>127</v>
      </c>
      <c r="E95" s="75" t="s">
        <v>148</v>
      </c>
      <c r="F95" s="75">
        <v>0</v>
      </c>
      <c r="G95" s="75" t="s">
        <v>568</v>
      </c>
      <c r="H95" s="75" t="s">
        <v>149</v>
      </c>
      <c r="I95" s="75" t="s">
        <v>149</v>
      </c>
      <c r="J95" s="75" t="s">
        <v>148</v>
      </c>
      <c r="K95" s="75" t="s">
        <v>127</v>
      </c>
      <c r="L95" s="75" t="s">
        <v>149</v>
      </c>
      <c r="M95" s="75">
        <v>0</v>
      </c>
      <c r="N95" s="75" t="s">
        <v>127</v>
      </c>
      <c r="O95" s="75" t="s">
        <v>127</v>
      </c>
      <c r="P95" s="75" t="s">
        <v>127</v>
      </c>
      <c r="Q95" s="75" t="s">
        <v>127</v>
      </c>
      <c r="R95" s="75" t="s">
        <v>127</v>
      </c>
      <c r="S95" s="75" t="s">
        <v>127</v>
      </c>
      <c r="T95" s="75">
        <v>0</v>
      </c>
      <c r="U95" s="75" t="s">
        <v>148</v>
      </c>
      <c r="V95" s="75" t="s">
        <v>167</v>
      </c>
      <c r="W95" s="75" t="s">
        <v>127</v>
      </c>
      <c r="X95" s="75" t="s">
        <v>127</v>
      </c>
      <c r="Y95" s="75"/>
      <c r="Z95" s="75" t="s">
        <v>148</v>
      </c>
      <c r="AA95" s="75" t="s">
        <v>149</v>
      </c>
      <c r="AB95" s="97" t="s">
        <v>167</v>
      </c>
    </row>
    <row r="96" spans="2:28" ht="18" customHeight="1" x14ac:dyDescent="0.25">
      <c r="B96" s="95" t="s">
        <v>30</v>
      </c>
      <c r="C96" s="77" t="s">
        <v>96</v>
      </c>
      <c r="D96" s="75" t="s">
        <v>127</v>
      </c>
      <c r="E96" s="75" t="s">
        <v>148</v>
      </c>
      <c r="F96" s="75">
        <v>0</v>
      </c>
      <c r="G96" s="75" t="s">
        <v>568</v>
      </c>
      <c r="H96" s="75" t="s">
        <v>149</v>
      </c>
      <c r="I96" s="75" t="s">
        <v>149</v>
      </c>
      <c r="J96" s="75" t="s">
        <v>148</v>
      </c>
      <c r="K96" s="75" t="s">
        <v>127</v>
      </c>
      <c r="L96" s="75" t="s">
        <v>149</v>
      </c>
      <c r="M96" s="75">
        <v>0</v>
      </c>
      <c r="N96" s="75" t="s">
        <v>127</v>
      </c>
      <c r="O96" s="75" t="s">
        <v>127</v>
      </c>
      <c r="P96" s="75" t="s">
        <v>127</v>
      </c>
      <c r="Q96" s="75" t="s">
        <v>127</v>
      </c>
      <c r="R96" s="75" t="s">
        <v>127</v>
      </c>
      <c r="S96" s="75" t="s">
        <v>127</v>
      </c>
      <c r="T96" s="75">
        <v>0</v>
      </c>
      <c r="U96" s="75" t="s">
        <v>148</v>
      </c>
      <c r="V96" s="75" t="s">
        <v>167</v>
      </c>
      <c r="W96" s="75" t="s">
        <v>127</v>
      </c>
      <c r="X96" s="75" t="s">
        <v>127</v>
      </c>
      <c r="Y96" s="75"/>
      <c r="Z96" s="75" t="s">
        <v>148</v>
      </c>
      <c r="AA96" s="75" t="s">
        <v>149</v>
      </c>
      <c r="AB96" s="97" t="s">
        <v>167</v>
      </c>
    </row>
    <row r="97" spans="2:28" ht="18" customHeight="1" x14ac:dyDescent="0.25">
      <c r="B97" s="95" t="s">
        <v>35</v>
      </c>
      <c r="C97" s="77" t="s">
        <v>96</v>
      </c>
      <c r="D97" s="75" t="s">
        <v>127</v>
      </c>
      <c r="E97" s="75"/>
      <c r="F97" s="75" t="s">
        <v>149</v>
      </c>
      <c r="G97" s="75"/>
      <c r="H97" s="75"/>
      <c r="I97" s="75" t="s">
        <v>149</v>
      </c>
      <c r="J97" s="75"/>
      <c r="K97" s="75" t="s">
        <v>127</v>
      </c>
      <c r="L97" s="75" t="s">
        <v>149</v>
      </c>
      <c r="M97" s="75"/>
      <c r="N97" s="75"/>
      <c r="O97" s="75" t="s">
        <v>127</v>
      </c>
      <c r="P97" s="75" t="s">
        <v>127</v>
      </c>
      <c r="Q97" s="75" t="s">
        <v>127</v>
      </c>
      <c r="R97" s="75" t="s">
        <v>127</v>
      </c>
      <c r="S97" s="75" t="s">
        <v>127</v>
      </c>
      <c r="T97" s="75">
        <v>1</v>
      </c>
      <c r="U97" s="75"/>
      <c r="V97" s="75" t="s">
        <v>167</v>
      </c>
      <c r="W97" s="75" t="s">
        <v>127</v>
      </c>
      <c r="X97" s="75" t="s">
        <v>127</v>
      </c>
      <c r="Y97" s="75"/>
      <c r="Z97" s="75"/>
      <c r="AA97" s="75"/>
      <c r="AB97" s="97" t="s">
        <v>167</v>
      </c>
    </row>
    <row r="98" spans="2:28" ht="18" customHeight="1" x14ac:dyDescent="0.25">
      <c r="B98" s="95" t="s">
        <v>36</v>
      </c>
      <c r="C98" s="81"/>
      <c r="D98" s="75" t="s">
        <v>127</v>
      </c>
      <c r="E98" s="75" t="s">
        <v>148</v>
      </c>
      <c r="F98" s="75">
        <v>0</v>
      </c>
      <c r="G98" s="75" t="s">
        <v>568</v>
      </c>
      <c r="H98" s="75" t="s">
        <v>149</v>
      </c>
      <c r="I98" s="75" t="s">
        <v>149</v>
      </c>
      <c r="J98" s="75" t="s">
        <v>148</v>
      </c>
      <c r="K98" s="75" t="s">
        <v>127</v>
      </c>
      <c r="L98" s="75" t="s">
        <v>149</v>
      </c>
      <c r="M98" s="75">
        <v>0</v>
      </c>
      <c r="N98" s="75" t="s">
        <v>127</v>
      </c>
      <c r="O98" s="75" t="s">
        <v>127</v>
      </c>
      <c r="P98" s="75" t="s">
        <v>127</v>
      </c>
      <c r="Q98" s="75" t="s">
        <v>127</v>
      </c>
      <c r="R98" s="75" t="s">
        <v>127</v>
      </c>
      <c r="S98" s="75" t="s">
        <v>127</v>
      </c>
      <c r="T98" s="75">
        <v>1</v>
      </c>
      <c r="U98" s="75" t="s">
        <v>148</v>
      </c>
      <c r="V98" s="75" t="s">
        <v>167</v>
      </c>
      <c r="W98" s="75" t="s">
        <v>127</v>
      </c>
      <c r="X98" s="75" t="s">
        <v>127</v>
      </c>
      <c r="Y98" s="75"/>
      <c r="Z98" s="75" t="s">
        <v>148</v>
      </c>
      <c r="AA98" s="75" t="s">
        <v>149</v>
      </c>
      <c r="AB98" s="97" t="s">
        <v>167</v>
      </c>
    </row>
    <row r="99" spans="2:28" ht="18" customHeight="1" x14ac:dyDescent="0.25">
      <c r="B99" s="95" t="s">
        <v>37</v>
      </c>
      <c r="C99" s="77" t="s">
        <v>96</v>
      </c>
      <c r="D99" s="75" t="s">
        <v>127</v>
      </c>
      <c r="E99" s="75" t="s">
        <v>148</v>
      </c>
      <c r="F99" s="75">
        <v>0</v>
      </c>
      <c r="G99" s="75" t="s">
        <v>568</v>
      </c>
      <c r="H99" s="75" t="s">
        <v>149</v>
      </c>
      <c r="I99" s="75" t="s">
        <v>149</v>
      </c>
      <c r="J99" s="75" t="s">
        <v>148</v>
      </c>
      <c r="K99" s="75" t="s">
        <v>127</v>
      </c>
      <c r="L99" s="75" t="s">
        <v>149</v>
      </c>
      <c r="M99" s="75">
        <v>0</v>
      </c>
      <c r="N99" s="75" t="s">
        <v>127</v>
      </c>
      <c r="O99" s="75" t="s">
        <v>127</v>
      </c>
      <c r="P99" s="75" t="s">
        <v>127</v>
      </c>
      <c r="Q99" s="75" t="s">
        <v>127</v>
      </c>
      <c r="R99" s="75" t="s">
        <v>127</v>
      </c>
      <c r="S99" s="75" t="s">
        <v>127</v>
      </c>
      <c r="T99" s="75">
        <v>1</v>
      </c>
      <c r="U99" s="75" t="s">
        <v>148</v>
      </c>
      <c r="V99" s="75" t="s">
        <v>167</v>
      </c>
      <c r="W99" s="75" t="s">
        <v>127</v>
      </c>
      <c r="X99" s="75" t="s">
        <v>127</v>
      </c>
      <c r="Y99" s="75"/>
      <c r="Z99" s="75" t="s">
        <v>148</v>
      </c>
      <c r="AA99" s="75" t="s">
        <v>149</v>
      </c>
      <c r="AB99" s="97" t="s">
        <v>167</v>
      </c>
    </row>
    <row r="100" spans="2:28" ht="18" customHeight="1" x14ac:dyDescent="0.25">
      <c r="B100" s="95" t="s">
        <v>30</v>
      </c>
      <c r="C100" s="77" t="s">
        <v>96</v>
      </c>
      <c r="D100" s="75" t="s">
        <v>127</v>
      </c>
      <c r="E100" s="75" t="s">
        <v>148</v>
      </c>
      <c r="F100" s="75">
        <v>0</v>
      </c>
      <c r="G100" s="75" t="s">
        <v>568</v>
      </c>
      <c r="H100" s="75" t="s">
        <v>149</v>
      </c>
      <c r="I100" s="75" t="s">
        <v>149</v>
      </c>
      <c r="J100" s="75" t="s">
        <v>148</v>
      </c>
      <c r="K100" s="75" t="s">
        <v>127</v>
      </c>
      <c r="L100" s="75" t="s">
        <v>149</v>
      </c>
      <c r="M100" s="75">
        <v>0</v>
      </c>
      <c r="N100" s="75" t="s">
        <v>127</v>
      </c>
      <c r="O100" s="75" t="s">
        <v>127</v>
      </c>
      <c r="P100" s="75" t="s">
        <v>127</v>
      </c>
      <c r="Q100" s="75" t="s">
        <v>127</v>
      </c>
      <c r="R100" s="75" t="s">
        <v>127</v>
      </c>
      <c r="S100" s="75" t="s">
        <v>127</v>
      </c>
      <c r="T100" s="75">
        <v>1</v>
      </c>
      <c r="U100" s="75" t="s">
        <v>148</v>
      </c>
      <c r="V100" s="75" t="s">
        <v>167</v>
      </c>
      <c r="W100" s="75" t="s">
        <v>127</v>
      </c>
      <c r="X100" s="75" t="s">
        <v>127</v>
      </c>
      <c r="Y100" s="75"/>
      <c r="Z100" s="75" t="s">
        <v>148</v>
      </c>
      <c r="AA100" s="75" t="s">
        <v>149</v>
      </c>
      <c r="AB100" s="97" t="s">
        <v>167</v>
      </c>
    </row>
    <row r="101" spans="2:28" ht="18" customHeight="1" x14ac:dyDescent="0.25">
      <c r="B101" s="95" t="s">
        <v>38</v>
      </c>
      <c r="C101" s="77" t="s">
        <v>96</v>
      </c>
      <c r="D101" s="75" t="s">
        <v>127</v>
      </c>
      <c r="E101" s="75" t="s">
        <v>149</v>
      </c>
      <c r="F101" s="75" t="s">
        <v>149</v>
      </c>
      <c r="G101" s="75" t="s">
        <v>568</v>
      </c>
      <c r="H101" s="75" t="s">
        <v>149</v>
      </c>
      <c r="I101" s="75" t="s">
        <v>149</v>
      </c>
      <c r="J101" s="75" t="s">
        <v>149</v>
      </c>
      <c r="K101" s="75" t="s">
        <v>127</v>
      </c>
      <c r="L101" s="75" t="s">
        <v>149</v>
      </c>
      <c r="M101" s="75">
        <v>0</v>
      </c>
      <c r="N101" s="75" t="s">
        <v>127</v>
      </c>
      <c r="O101" s="75" t="s">
        <v>127</v>
      </c>
      <c r="P101" s="75" t="s">
        <v>127</v>
      </c>
      <c r="Q101" s="75" t="s">
        <v>127</v>
      </c>
      <c r="R101" s="75" t="s">
        <v>127</v>
      </c>
      <c r="S101" s="75" t="s">
        <v>127</v>
      </c>
      <c r="T101" s="75">
        <v>0</v>
      </c>
      <c r="U101" s="75" t="s">
        <v>149</v>
      </c>
      <c r="V101" s="75" t="s">
        <v>167</v>
      </c>
      <c r="W101" s="75" t="s">
        <v>127</v>
      </c>
      <c r="X101" s="75" t="s">
        <v>127</v>
      </c>
      <c r="Y101" s="75"/>
      <c r="Z101" s="75" t="s">
        <v>149</v>
      </c>
      <c r="AA101" s="75" t="s">
        <v>149</v>
      </c>
      <c r="AB101" s="97" t="s">
        <v>167</v>
      </c>
    </row>
    <row r="102" spans="2:28" ht="18" customHeight="1" x14ac:dyDescent="0.25">
      <c r="B102" s="95" t="s">
        <v>39</v>
      </c>
      <c r="C102" s="77" t="s">
        <v>96</v>
      </c>
      <c r="D102" s="75" t="s">
        <v>127</v>
      </c>
      <c r="E102" s="75" t="s">
        <v>149</v>
      </c>
      <c r="F102" s="75" t="s">
        <v>149</v>
      </c>
      <c r="G102" s="75" t="s">
        <v>568</v>
      </c>
      <c r="H102" s="75" t="s">
        <v>149</v>
      </c>
      <c r="I102" s="75" t="s">
        <v>149</v>
      </c>
      <c r="J102" s="75" t="s">
        <v>149</v>
      </c>
      <c r="K102" s="75" t="s">
        <v>127</v>
      </c>
      <c r="L102" s="75" t="s">
        <v>149</v>
      </c>
      <c r="M102" s="75">
        <v>0</v>
      </c>
      <c r="N102" s="75" t="s">
        <v>127</v>
      </c>
      <c r="O102" s="75" t="s">
        <v>127</v>
      </c>
      <c r="P102" s="75" t="s">
        <v>127</v>
      </c>
      <c r="Q102" s="75" t="s">
        <v>127</v>
      </c>
      <c r="R102" s="75" t="s">
        <v>127</v>
      </c>
      <c r="S102" s="75" t="s">
        <v>127</v>
      </c>
      <c r="T102" s="75">
        <v>0</v>
      </c>
      <c r="U102" s="75" t="s">
        <v>149</v>
      </c>
      <c r="V102" s="75" t="s">
        <v>167</v>
      </c>
      <c r="W102" s="75" t="s">
        <v>127</v>
      </c>
      <c r="X102" s="75" t="s">
        <v>127</v>
      </c>
      <c r="Y102" s="75"/>
      <c r="Z102" s="75" t="s">
        <v>149</v>
      </c>
      <c r="AA102" s="75" t="s">
        <v>149</v>
      </c>
      <c r="AB102" s="97" t="s">
        <v>167</v>
      </c>
    </row>
    <row r="103" spans="2:28" ht="18" customHeight="1" x14ac:dyDescent="0.25">
      <c r="B103" s="95" t="s">
        <v>40</v>
      </c>
      <c r="C103" s="77" t="s">
        <v>96</v>
      </c>
      <c r="D103" s="75" t="s">
        <v>127</v>
      </c>
      <c r="E103" s="75" t="s">
        <v>149</v>
      </c>
      <c r="F103" s="75">
        <v>20</v>
      </c>
      <c r="G103" s="75" t="s">
        <v>568</v>
      </c>
      <c r="H103" s="75" t="s">
        <v>149</v>
      </c>
      <c r="I103" s="75" t="s">
        <v>149</v>
      </c>
      <c r="J103" s="75" t="s">
        <v>149</v>
      </c>
      <c r="K103" s="75" t="s">
        <v>127</v>
      </c>
      <c r="L103" s="75" t="s">
        <v>149</v>
      </c>
      <c r="M103" s="75">
        <v>0</v>
      </c>
      <c r="N103" s="75" t="s">
        <v>134</v>
      </c>
      <c r="O103" s="75">
        <v>10</v>
      </c>
      <c r="P103" s="75" t="s">
        <v>127</v>
      </c>
      <c r="Q103" s="75">
        <v>4</v>
      </c>
      <c r="R103" s="75">
        <v>10</v>
      </c>
      <c r="S103" s="75" t="s">
        <v>127</v>
      </c>
      <c r="T103" s="75">
        <v>50</v>
      </c>
      <c r="U103" s="75" t="s">
        <v>149</v>
      </c>
      <c r="V103" s="75" t="s">
        <v>240</v>
      </c>
      <c r="W103" s="75" t="s">
        <v>254</v>
      </c>
      <c r="X103" s="75" t="s">
        <v>127</v>
      </c>
      <c r="Y103" s="75"/>
      <c r="Z103" s="75" t="s">
        <v>149</v>
      </c>
      <c r="AA103" s="75" t="s">
        <v>149</v>
      </c>
      <c r="AB103" s="97" t="s">
        <v>167</v>
      </c>
    </row>
    <row r="104" spans="2:28" ht="18" customHeight="1" x14ac:dyDescent="0.25">
      <c r="B104" s="95" t="s">
        <v>41</v>
      </c>
      <c r="C104" s="77" t="s">
        <v>96</v>
      </c>
      <c r="D104" s="75" t="s">
        <v>136</v>
      </c>
      <c r="E104" s="75" t="s">
        <v>149</v>
      </c>
      <c r="F104" s="75" t="s">
        <v>158</v>
      </c>
      <c r="G104" s="75" t="s">
        <v>568</v>
      </c>
      <c r="H104" s="75" t="s">
        <v>149</v>
      </c>
      <c r="I104" s="75" t="s">
        <v>149</v>
      </c>
      <c r="J104" s="75" t="s">
        <v>149</v>
      </c>
      <c r="K104" s="75" t="s">
        <v>312</v>
      </c>
      <c r="L104" s="75" t="s">
        <v>149</v>
      </c>
      <c r="M104" s="75">
        <v>0</v>
      </c>
      <c r="N104" s="75">
        <v>5</v>
      </c>
      <c r="O104" s="75" t="s">
        <v>127</v>
      </c>
      <c r="P104" s="75" t="s">
        <v>127</v>
      </c>
      <c r="Q104" s="75" t="s">
        <v>188</v>
      </c>
      <c r="R104" s="75" t="s">
        <v>127</v>
      </c>
      <c r="S104" s="75" t="s">
        <v>127</v>
      </c>
      <c r="T104" s="75">
        <v>12</v>
      </c>
      <c r="U104" s="75" t="s">
        <v>149</v>
      </c>
      <c r="V104" s="75" t="s">
        <v>167</v>
      </c>
      <c r="W104" s="75" t="s">
        <v>127</v>
      </c>
      <c r="X104" s="75" t="s">
        <v>373</v>
      </c>
      <c r="Y104" s="75"/>
      <c r="Z104" s="75" t="s">
        <v>149</v>
      </c>
      <c r="AA104" s="75" t="s">
        <v>391</v>
      </c>
      <c r="AB104" s="97" t="s">
        <v>167</v>
      </c>
    </row>
    <row r="105" spans="2:28" ht="18" customHeight="1" x14ac:dyDescent="0.25">
      <c r="B105" s="95" t="s">
        <v>42</v>
      </c>
      <c r="C105" s="82" t="s">
        <v>96</v>
      </c>
      <c r="D105" s="75" t="s">
        <v>137</v>
      </c>
      <c r="E105" s="75" t="s">
        <v>149</v>
      </c>
      <c r="F105" s="75">
        <v>0</v>
      </c>
      <c r="G105" s="75" t="s">
        <v>570</v>
      </c>
      <c r="H105" s="75"/>
      <c r="I105" s="75"/>
      <c r="J105" s="75"/>
      <c r="K105" s="75"/>
      <c r="L105" s="75"/>
      <c r="M105" s="75">
        <v>0</v>
      </c>
      <c r="N105" s="75" t="s">
        <v>127</v>
      </c>
      <c r="O105" s="75" t="s">
        <v>127</v>
      </c>
      <c r="P105" s="75" t="s">
        <v>127</v>
      </c>
      <c r="Q105" s="75" t="s">
        <v>127</v>
      </c>
      <c r="R105" s="75" t="s">
        <v>127</v>
      </c>
      <c r="S105" s="75" t="s">
        <v>127</v>
      </c>
      <c r="T105" s="75">
        <v>16</v>
      </c>
      <c r="U105" s="75" t="s">
        <v>149</v>
      </c>
      <c r="V105" s="75" t="s">
        <v>167</v>
      </c>
      <c r="W105" s="75" t="s">
        <v>127</v>
      </c>
      <c r="X105" s="75" t="s">
        <v>127</v>
      </c>
      <c r="Y105" s="75"/>
      <c r="Z105" s="75" t="s">
        <v>149</v>
      </c>
      <c r="AA105" s="75" t="s">
        <v>149</v>
      </c>
      <c r="AB105" s="97" t="s">
        <v>167</v>
      </c>
    </row>
    <row r="106" spans="2:28" ht="18" customHeight="1" thickBot="1" x14ac:dyDescent="0.3">
      <c r="B106" s="95" t="s">
        <v>43</v>
      </c>
      <c r="C106" s="82" t="s">
        <v>96</v>
      </c>
      <c r="D106" s="75" t="s">
        <v>127</v>
      </c>
      <c r="E106" s="75" t="s">
        <v>149</v>
      </c>
      <c r="F106" s="75">
        <v>0</v>
      </c>
      <c r="G106" s="75" t="s">
        <v>568</v>
      </c>
      <c r="H106" s="75" t="s">
        <v>149</v>
      </c>
      <c r="I106" s="75" t="s">
        <v>149</v>
      </c>
      <c r="J106" s="75" t="s">
        <v>149</v>
      </c>
      <c r="K106" s="75" t="s">
        <v>127</v>
      </c>
      <c r="L106" s="75" t="s">
        <v>149</v>
      </c>
      <c r="M106" s="75">
        <v>0</v>
      </c>
      <c r="N106" s="75" t="s">
        <v>127</v>
      </c>
      <c r="O106" s="75" t="s">
        <v>127</v>
      </c>
      <c r="P106" s="75" t="s">
        <v>127</v>
      </c>
      <c r="Q106" s="75" t="s">
        <v>127</v>
      </c>
      <c r="R106" s="75" t="s">
        <v>127</v>
      </c>
      <c r="S106" s="75" t="s">
        <v>127</v>
      </c>
      <c r="T106" s="75">
        <v>1</v>
      </c>
      <c r="U106" s="75" t="s">
        <v>149</v>
      </c>
      <c r="V106" s="75" t="s">
        <v>167</v>
      </c>
      <c r="W106" s="75" t="s">
        <v>127</v>
      </c>
      <c r="X106" s="75" t="s">
        <v>127</v>
      </c>
      <c r="Y106" s="75"/>
      <c r="Z106" s="75" t="s">
        <v>149</v>
      </c>
      <c r="AA106" s="75" t="s">
        <v>149</v>
      </c>
      <c r="AB106" s="97" t="s">
        <v>167</v>
      </c>
    </row>
    <row r="107" spans="2:28" s="36" customFormat="1" ht="18" customHeight="1" x14ac:dyDescent="0.25">
      <c r="B107" s="93" t="s">
        <v>45</v>
      </c>
      <c r="C107" s="72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94"/>
    </row>
    <row r="108" spans="2:28" ht="18" customHeight="1" x14ac:dyDescent="0.25">
      <c r="B108" s="95" t="s">
        <v>44</v>
      </c>
      <c r="C108" s="83"/>
      <c r="D108" s="75"/>
      <c r="E108" s="75"/>
      <c r="F108" s="75"/>
      <c r="G108" s="75"/>
      <c r="H108" s="75"/>
      <c r="I108" s="75"/>
      <c r="J108" s="75"/>
      <c r="K108" s="75"/>
      <c r="L108" s="75" t="s">
        <v>334</v>
      </c>
      <c r="M108" s="75"/>
      <c r="N108" s="75"/>
      <c r="O108" s="75"/>
      <c r="P108" s="75"/>
      <c r="Q108" s="75"/>
      <c r="R108" s="75"/>
      <c r="S108" s="75" t="s">
        <v>127</v>
      </c>
      <c r="T108" s="75"/>
      <c r="U108" s="75"/>
      <c r="V108" s="75"/>
      <c r="W108" s="75"/>
      <c r="X108" s="75"/>
      <c r="Y108" s="75"/>
      <c r="Z108" s="75"/>
      <c r="AA108" s="75"/>
      <c r="AB108" s="98"/>
    </row>
    <row r="109" spans="2:28" ht="18" customHeight="1" x14ac:dyDescent="0.25">
      <c r="B109" s="95" t="s">
        <v>46</v>
      </c>
      <c r="C109" s="82" t="s">
        <v>96</v>
      </c>
      <c r="D109" s="75" t="s">
        <v>134</v>
      </c>
      <c r="E109" s="75" t="s">
        <v>142</v>
      </c>
      <c r="F109" s="75">
        <v>1</v>
      </c>
      <c r="G109" s="75" t="s">
        <v>142</v>
      </c>
      <c r="H109" s="75" t="s">
        <v>156</v>
      </c>
      <c r="I109" s="75" t="s">
        <v>295</v>
      </c>
      <c r="J109" s="75">
        <v>1</v>
      </c>
      <c r="K109" s="75">
        <v>1</v>
      </c>
      <c r="L109" s="75" t="s">
        <v>335</v>
      </c>
      <c r="M109" s="75">
        <v>1</v>
      </c>
      <c r="N109" s="75" t="s">
        <v>134</v>
      </c>
      <c r="O109" s="75" t="s">
        <v>171</v>
      </c>
      <c r="P109" s="75">
        <v>1</v>
      </c>
      <c r="Q109" s="75" t="s">
        <v>189</v>
      </c>
      <c r="R109" s="75">
        <v>1</v>
      </c>
      <c r="S109" s="75" t="s">
        <v>127</v>
      </c>
      <c r="T109" s="75" t="s">
        <v>215</v>
      </c>
      <c r="U109" s="75">
        <v>1</v>
      </c>
      <c r="V109" s="75" t="s">
        <v>167</v>
      </c>
      <c r="W109" s="75" t="s">
        <v>189</v>
      </c>
      <c r="X109" s="75">
        <v>1</v>
      </c>
      <c r="Y109" s="75">
        <v>1</v>
      </c>
      <c r="Z109" s="75" t="s">
        <v>268</v>
      </c>
      <c r="AA109" s="75">
        <v>1</v>
      </c>
      <c r="AB109" s="97" t="s">
        <v>167</v>
      </c>
    </row>
    <row r="110" spans="2:28" ht="18" customHeight="1" x14ac:dyDescent="0.25">
      <c r="B110" s="95" t="s">
        <v>47</v>
      </c>
      <c r="C110" s="82" t="s">
        <v>96</v>
      </c>
      <c r="D110" s="75" t="s">
        <v>134</v>
      </c>
      <c r="E110" s="75" t="s">
        <v>148</v>
      </c>
      <c r="F110" s="75">
        <v>1</v>
      </c>
      <c r="G110" s="75" t="s">
        <v>142</v>
      </c>
      <c r="H110" s="75" t="s">
        <v>149</v>
      </c>
      <c r="I110" s="75" t="s">
        <v>149</v>
      </c>
      <c r="J110" s="75"/>
      <c r="K110" s="75" t="s">
        <v>313</v>
      </c>
      <c r="L110" s="75" t="s">
        <v>149</v>
      </c>
      <c r="M110" s="75">
        <v>0</v>
      </c>
      <c r="N110" s="75" t="s">
        <v>134</v>
      </c>
      <c r="O110" s="75" t="s">
        <v>127</v>
      </c>
      <c r="P110" s="75">
        <v>1</v>
      </c>
      <c r="Q110" s="75" t="s">
        <v>189</v>
      </c>
      <c r="R110" s="75">
        <v>1</v>
      </c>
      <c r="S110" s="75" t="s">
        <v>127</v>
      </c>
      <c r="T110" s="75">
        <v>2</v>
      </c>
      <c r="U110" s="75" t="s">
        <v>234</v>
      </c>
      <c r="V110" s="75" t="s">
        <v>167</v>
      </c>
      <c r="W110" s="75" t="s">
        <v>189</v>
      </c>
      <c r="X110" s="75" t="s">
        <v>127</v>
      </c>
      <c r="Y110" s="75">
        <v>1</v>
      </c>
      <c r="Z110" s="75" t="s">
        <v>134</v>
      </c>
      <c r="AA110" s="75" t="s">
        <v>149</v>
      </c>
      <c r="AB110" s="97" t="s">
        <v>167</v>
      </c>
    </row>
    <row r="111" spans="2:28" ht="18" customHeight="1" x14ac:dyDescent="0.25">
      <c r="B111" s="95" t="s">
        <v>48</v>
      </c>
      <c r="C111" s="82" t="s">
        <v>96</v>
      </c>
      <c r="D111" s="75" t="s">
        <v>134</v>
      </c>
      <c r="E111" s="75" t="s">
        <v>148</v>
      </c>
      <c r="F111" s="75">
        <v>1</v>
      </c>
      <c r="G111" s="75" t="s">
        <v>568</v>
      </c>
      <c r="H111" s="75" t="s">
        <v>149</v>
      </c>
      <c r="I111" s="75" t="s">
        <v>149</v>
      </c>
      <c r="J111" s="75"/>
      <c r="K111" s="75" t="s">
        <v>314</v>
      </c>
      <c r="L111" s="75" t="s">
        <v>149</v>
      </c>
      <c r="M111" s="75">
        <v>0</v>
      </c>
      <c r="N111" s="75" t="s">
        <v>134</v>
      </c>
      <c r="O111" s="75" t="s">
        <v>127</v>
      </c>
      <c r="P111" s="75" t="s">
        <v>127</v>
      </c>
      <c r="Q111" s="75" t="s">
        <v>189</v>
      </c>
      <c r="R111" s="75">
        <v>1</v>
      </c>
      <c r="S111" s="75" t="s">
        <v>127</v>
      </c>
      <c r="T111" s="75">
        <v>0</v>
      </c>
      <c r="U111" s="75" t="s">
        <v>234</v>
      </c>
      <c r="V111" s="75" t="s">
        <v>167</v>
      </c>
      <c r="W111" s="75" t="s">
        <v>127</v>
      </c>
      <c r="X111" s="75" t="s">
        <v>127</v>
      </c>
      <c r="Y111" s="75">
        <v>1</v>
      </c>
      <c r="Z111" s="75" t="s">
        <v>134</v>
      </c>
      <c r="AA111" s="75" t="s">
        <v>149</v>
      </c>
      <c r="AB111" s="97" t="s">
        <v>167</v>
      </c>
    </row>
    <row r="112" spans="2:28" ht="18" customHeight="1" x14ac:dyDescent="0.25">
      <c r="B112" s="95" t="s">
        <v>49</v>
      </c>
      <c r="C112" s="82"/>
      <c r="D112" s="75">
        <v>2</v>
      </c>
      <c r="E112" s="75"/>
      <c r="F112" s="75">
        <v>23</v>
      </c>
      <c r="G112" s="75">
        <v>2</v>
      </c>
      <c r="H112" s="75">
        <v>10</v>
      </c>
      <c r="I112" s="75" t="s">
        <v>296</v>
      </c>
      <c r="J112" s="75" t="s">
        <v>162</v>
      </c>
      <c r="K112" s="75">
        <v>47</v>
      </c>
      <c r="L112" s="75" t="s">
        <v>336</v>
      </c>
      <c r="M112" s="75">
        <v>10</v>
      </c>
      <c r="N112" s="75">
        <v>25</v>
      </c>
      <c r="O112" s="75" t="s">
        <v>176</v>
      </c>
      <c r="P112" s="75">
        <v>10</v>
      </c>
      <c r="Q112" s="75" t="s">
        <v>190</v>
      </c>
      <c r="R112" s="75">
        <v>6</v>
      </c>
      <c r="S112" s="75" t="s">
        <v>127</v>
      </c>
      <c r="T112" s="75">
        <v>183</v>
      </c>
      <c r="U112" s="75" t="s">
        <v>162</v>
      </c>
      <c r="V112" s="75" t="s">
        <v>241</v>
      </c>
      <c r="W112" s="75" t="s">
        <v>255</v>
      </c>
      <c r="X112" s="75">
        <v>7</v>
      </c>
      <c r="Y112" s="75">
        <v>14</v>
      </c>
      <c r="Z112" s="75">
        <v>6</v>
      </c>
      <c r="AA112" s="75"/>
      <c r="AB112" s="97" t="s">
        <v>474</v>
      </c>
    </row>
    <row r="113" spans="2:28" ht="18" customHeight="1" x14ac:dyDescent="0.25">
      <c r="B113" s="95" t="s">
        <v>50</v>
      </c>
      <c r="C113" s="81"/>
      <c r="D113" s="75"/>
      <c r="E113" s="75" t="s">
        <v>149</v>
      </c>
      <c r="F113" s="75"/>
      <c r="G113" s="75"/>
      <c r="H113" s="75"/>
      <c r="I113" s="75"/>
      <c r="J113" s="75" t="s">
        <v>149</v>
      </c>
      <c r="K113" s="75"/>
      <c r="L113" s="75"/>
      <c r="M113" s="75"/>
      <c r="N113" s="75"/>
      <c r="O113" s="75"/>
      <c r="P113" s="75"/>
      <c r="Q113" s="75"/>
      <c r="R113" s="75"/>
      <c r="S113" s="75" t="s">
        <v>127</v>
      </c>
      <c r="T113" s="75"/>
      <c r="U113" s="75"/>
      <c r="V113" s="75"/>
      <c r="W113" s="75"/>
      <c r="X113" s="75"/>
      <c r="Y113" s="75"/>
      <c r="Z113" s="75"/>
      <c r="AA113" s="75"/>
      <c r="AB113" s="98"/>
    </row>
    <row r="114" spans="2:28" ht="18" customHeight="1" x14ac:dyDescent="0.25">
      <c r="B114" s="95" t="s">
        <v>51</v>
      </c>
      <c r="C114" s="82" t="s">
        <v>96</v>
      </c>
      <c r="D114" s="75" t="s">
        <v>127</v>
      </c>
      <c r="E114" s="75" t="s">
        <v>148</v>
      </c>
      <c r="F114" s="75">
        <v>0</v>
      </c>
      <c r="G114" s="75" t="s">
        <v>568</v>
      </c>
      <c r="H114" s="75" t="s">
        <v>149</v>
      </c>
      <c r="I114" s="75" t="s">
        <v>149</v>
      </c>
      <c r="J114" s="75" t="s">
        <v>148</v>
      </c>
      <c r="K114" s="75">
        <v>1</v>
      </c>
      <c r="L114" s="75"/>
      <c r="M114" s="75">
        <v>1</v>
      </c>
      <c r="N114" s="75" t="s">
        <v>134</v>
      </c>
      <c r="O114" s="75" t="s">
        <v>127</v>
      </c>
      <c r="P114" s="75" t="s">
        <v>127</v>
      </c>
      <c r="Q114" s="75" t="s">
        <v>127</v>
      </c>
      <c r="R114" s="75" t="s">
        <v>127</v>
      </c>
      <c r="S114" s="75" t="s">
        <v>127</v>
      </c>
      <c r="T114" s="75">
        <v>3</v>
      </c>
      <c r="U114" s="75" t="s">
        <v>148</v>
      </c>
      <c r="V114" s="75" t="s">
        <v>167</v>
      </c>
      <c r="W114" s="75" t="s">
        <v>127</v>
      </c>
      <c r="X114" s="75" t="s">
        <v>127</v>
      </c>
      <c r="Y114" s="75">
        <v>1</v>
      </c>
      <c r="Z114" s="75" t="s">
        <v>148</v>
      </c>
      <c r="AA114" s="75"/>
      <c r="AB114" s="97" t="s">
        <v>167</v>
      </c>
    </row>
    <row r="115" spans="2:28" ht="18" customHeight="1" x14ac:dyDescent="0.25">
      <c r="B115" s="95" t="s">
        <v>52</v>
      </c>
      <c r="C115" s="82" t="s">
        <v>96</v>
      </c>
      <c r="D115" s="75" t="s">
        <v>127</v>
      </c>
      <c r="E115" s="75" t="s">
        <v>148</v>
      </c>
      <c r="F115" s="75">
        <v>3</v>
      </c>
      <c r="G115" s="75" t="s">
        <v>571</v>
      </c>
      <c r="H115" s="75" t="s">
        <v>149</v>
      </c>
      <c r="I115" s="75" t="s">
        <v>149</v>
      </c>
      <c r="J115" s="75">
        <v>1</v>
      </c>
      <c r="K115" s="75">
        <v>3</v>
      </c>
      <c r="L115" s="75" t="s">
        <v>149</v>
      </c>
      <c r="M115" s="75">
        <v>1</v>
      </c>
      <c r="N115" s="75" t="s">
        <v>134</v>
      </c>
      <c r="O115" s="75" t="s">
        <v>127</v>
      </c>
      <c r="P115" s="75">
        <v>1</v>
      </c>
      <c r="Q115" s="75" t="s">
        <v>185</v>
      </c>
      <c r="R115" s="75">
        <v>1</v>
      </c>
      <c r="S115" s="75" t="s">
        <v>127</v>
      </c>
      <c r="T115" s="75">
        <v>1</v>
      </c>
      <c r="U115" s="75">
        <v>1</v>
      </c>
      <c r="V115" s="75" t="s">
        <v>167</v>
      </c>
      <c r="W115" s="75" t="s">
        <v>256</v>
      </c>
      <c r="X115" s="75" t="s">
        <v>127</v>
      </c>
      <c r="Y115" s="75">
        <v>1</v>
      </c>
      <c r="Z115" s="75" t="s">
        <v>134</v>
      </c>
      <c r="AA115" s="75"/>
      <c r="AB115" s="97" t="s">
        <v>167</v>
      </c>
    </row>
    <row r="116" spans="2:28" ht="18" customHeight="1" x14ac:dyDescent="0.25">
      <c r="B116" s="95" t="s">
        <v>53</v>
      </c>
      <c r="C116" s="82" t="s">
        <v>96</v>
      </c>
      <c r="D116" s="75" t="s">
        <v>127</v>
      </c>
      <c r="E116" s="75" t="s">
        <v>148</v>
      </c>
      <c r="F116" s="75">
        <v>1</v>
      </c>
      <c r="G116" s="75" t="s">
        <v>568</v>
      </c>
      <c r="H116" s="75" t="s">
        <v>149</v>
      </c>
      <c r="I116" s="75" t="s">
        <v>149</v>
      </c>
      <c r="J116" s="75" t="s">
        <v>148</v>
      </c>
      <c r="K116" s="75" t="s">
        <v>127</v>
      </c>
      <c r="L116" s="75" t="s">
        <v>149</v>
      </c>
      <c r="M116" s="75">
        <v>0</v>
      </c>
      <c r="N116" s="75" t="s">
        <v>127</v>
      </c>
      <c r="O116" s="75" t="s">
        <v>127</v>
      </c>
      <c r="P116" s="75" t="s">
        <v>127</v>
      </c>
      <c r="Q116" s="75" t="s">
        <v>127</v>
      </c>
      <c r="R116" s="75" t="s">
        <v>127</v>
      </c>
      <c r="S116" s="75" t="s">
        <v>127</v>
      </c>
      <c r="T116" s="75">
        <v>0</v>
      </c>
      <c r="U116" s="75" t="s">
        <v>148</v>
      </c>
      <c r="V116" s="75" t="s">
        <v>167</v>
      </c>
      <c r="W116" s="75" t="s">
        <v>127</v>
      </c>
      <c r="X116" s="75" t="s">
        <v>127</v>
      </c>
      <c r="Y116" s="75"/>
      <c r="Z116" s="75" t="s">
        <v>148</v>
      </c>
      <c r="AA116" s="75"/>
      <c r="AB116" s="97" t="s">
        <v>167</v>
      </c>
    </row>
    <row r="117" spans="2:28" ht="18" customHeight="1" x14ac:dyDescent="0.25">
      <c r="B117" s="95" t="s">
        <v>54</v>
      </c>
      <c r="C117" s="82" t="s">
        <v>96</v>
      </c>
      <c r="D117" s="75"/>
      <c r="E117" s="75"/>
      <c r="F117" s="75">
        <v>8</v>
      </c>
      <c r="G117" s="75" t="s">
        <v>568</v>
      </c>
      <c r="H117" s="75"/>
      <c r="I117" s="75" t="s">
        <v>149</v>
      </c>
      <c r="J117" s="75"/>
      <c r="K117" s="75" t="s">
        <v>127</v>
      </c>
      <c r="L117" s="75" t="s">
        <v>149</v>
      </c>
      <c r="M117" s="75"/>
      <c r="N117" s="75"/>
      <c r="O117" s="75" t="s">
        <v>127</v>
      </c>
      <c r="P117" s="75" t="s">
        <v>127</v>
      </c>
      <c r="Q117" s="75"/>
      <c r="R117" s="75"/>
      <c r="S117" s="75" t="s">
        <v>127</v>
      </c>
      <c r="T117" s="75"/>
      <c r="U117" s="75"/>
      <c r="V117" s="75" t="s">
        <v>167</v>
      </c>
      <c r="W117" s="75"/>
      <c r="X117" s="75"/>
      <c r="Y117" s="75"/>
      <c r="Z117" s="75"/>
      <c r="AA117" s="75"/>
      <c r="AB117" s="97" t="s">
        <v>167</v>
      </c>
    </row>
    <row r="118" spans="2:28" ht="18" customHeight="1" x14ac:dyDescent="0.25">
      <c r="B118" s="95" t="s">
        <v>55</v>
      </c>
      <c r="C118" s="82" t="s">
        <v>96</v>
      </c>
      <c r="D118" s="75" t="s">
        <v>127</v>
      </c>
      <c r="E118" s="75" t="s">
        <v>148</v>
      </c>
      <c r="F118" s="75">
        <v>1</v>
      </c>
      <c r="G118" s="75" t="s">
        <v>568</v>
      </c>
      <c r="H118" s="75" t="s">
        <v>149</v>
      </c>
      <c r="I118" s="75" t="s">
        <v>149</v>
      </c>
      <c r="J118" s="75">
        <v>1</v>
      </c>
      <c r="K118" s="75" t="s">
        <v>127</v>
      </c>
      <c r="L118" s="75" t="s">
        <v>149</v>
      </c>
      <c r="M118" s="75">
        <v>0</v>
      </c>
      <c r="N118" s="75" t="s">
        <v>134</v>
      </c>
      <c r="O118" s="75" t="s">
        <v>127</v>
      </c>
      <c r="P118" s="75" t="s">
        <v>127</v>
      </c>
      <c r="Q118" s="75" t="s">
        <v>127</v>
      </c>
      <c r="R118" s="75" t="s">
        <v>207</v>
      </c>
      <c r="S118" s="75" t="s">
        <v>127</v>
      </c>
      <c r="T118" s="75">
        <v>1</v>
      </c>
      <c r="U118" s="75">
        <v>1</v>
      </c>
      <c r="V118" s="75" t="s">
        <v>167</v>
      </c>
      <c r="W118" s="75" t="s">
        <v>257</v>
      </c>
      <c r="X118" s="75" t="s">
        <v>127</v>
      </c>
      <c r="Y118" s="75">
        <v>1</v>
      </c>
      <c r="Z118" s="75" t="s">
        <v>148</v>
      </c>
      <c r="AA118" s="75" t="s">
        <v>149</v>
      </c>
      <c r="AB118" s="97" t="s">
        <v>167</v>
      </c>
    </row>
    <row r="119" spans="2:28" ht="18" customHeight="1" x14ac:dyDescent="0.25">
      <c r="B119" s="95" t="s">
        <v>56</v>
      </c>
      <c r="C119" s="82" t="s">
        <v>96</v>
      </c>
      <c r="D119" s="75" t="s">
        <v>127</v>
      </c>
      <c r="E119" s="75" t="s">
        <v>148</v>
      </c>
      <c r="F119" s="75">
        <v>1</v>
      </c>
      <c r="G119" s="75" t="s">
        <v>568</v>
      </c>
      <c r="H119" s="75" t="s">
        <v>149</v>
      </c>
      <c r="I119" s="75" t="s">
        <v>149</v>
      </c>
      <c r="J119" s="75">
        <v>1</v>
      </c>
      <c r="K119" s="75" t="s">
        <v>127</v>
      </c>
      <c r="L119" s="75" t="s">
        <v>149</v>
      </c>
      <c r="M119" s="75">
        <v>0</v>
      </c>
      <c r="N119" s="75" t="s">
        <v>134</v>
      </c>
      <c r="O119" s="75" t="s">
        <v>127</v>
      </c>
      <c r="P119" s="75" t="s">
        <v>127</v>
      </c>
      <c r="Q119" s="75" t="s">
        <v>127</v>
      </c>
      <c r="R119" s="75" t="s">
        <v>127</v>
      </c>
      <c r="S119" s="75" t="s">
        <v>127</v>
      </c>
      <c r="T119" s="75">
        <v>2</v>
      </c>
      <c r="U119" s="75"/>
      <c r="V119" s="75" t="s">
        <v>167</v>
      </c>
      <c r="W119" s="75" t="s">
        <v>127</v>
      </c>
      <c r="X119" s="75" t="s">
        <v>127</v>
      </c>
      <c r="Y119" s="75"/>
      <c r="Z119" s="75"/>
      <c r="AA119" s="75"/>
      <c r="AB119" s="97" t="s">
        <v>167</v>
      </c>
    </row>
    <row r="120" spans="2:28" ht="18" customHeight="1" thickBot="1" x14ac:dyDescent="0.3">
      <c r="B120" s="95" t="s">
        <v>57</v>
      </c>
      <c r="C120" s="82" t="s">
        <v>96</v>
      </c>
      <c r="D120" s="75" t="s">
        <v>137</v>
      </c>
      <c r="E120" s="75" t="s">
        <v>142</v>
      </c>
      <c r="F120" s="75">
        <v>2</v>
      </c>
      <c r="G120" s="75" t="s">
        <v>142</v>
      </c>
      <c r="H120" s="75" t="s">
        <v>156</v>
      </c>
      <c r="I120" s="75" t="s">
        <v>149</v>
      </c>
      <c r="J120" s="75" t="s">
        <v>142</v>
      </c>
      <c r="K120" s="75">
        <v>1</v>
      </c>
      <c r="L120" s="75" t="s">
        <v>337</v>
      </c>
      <c r="M120" s="75">
        <v>1</v>
      </c>
      <c r="N120" s="75" t="s">
        <v>134</v>
      </c>
      <c r="O120" s="75" t="s">
        <v>127</v>
      </c>
      <c r="P120" s="75" t="s">
        <v>127</v>
      </c>
      <c r="Q120" s="75" t="s">
        <v>134</v>
      </c>
      <c r="R120" s="75" t="s">
        <v>211</v>
      </c>
      <c r="S120" s="75" t="s">
        <v>127</v>
      </c>
      <c r="T120" s="75">
        <v>2</v>
      </c>
      <c r="U120" s="75" t="s">
        <v>142</v>
      </c>
      <c r="V120" s="75" t="s">
        <v>167</v>
      </c>
      <c r="W120" s="75" t="s">
        <v>258</v>
      </c>
      <c r="X120" s="75" t="s">
        <v>127</v>
      </c>
      <c r="Y120" s="75">
        <v>1</v>
      </c>
      <c r="Z120" s="75" t="s">
        <v>142</v>
      </c>
      <c r="AA120" s="75"/>
      <c r="AB120" s="97" t="s">
        <v>167</v>
      </c>
    </row>
    <row r="121" spans="2:28" s="36" customFormat="1" ht="18" customHeight="1" x14ac:dyDescent="0.25">
      <c r="B121" s="93" t="s">
        <v>58</v>
      </c>
      <c r="C121" s="72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94"/>
    </row>
    <row r="122" spans="2:28" ht="18" customHeight="1" x14ac:dyDescent="0.25">
      <c r="B122" s="95" t="s">
        <v>315</v>
      </c>
      <c r="C122" s="7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96"/>
    </row>
    <row r="123" spans="2:28" ht="18" customHeight="1" x14ac:dyDescent="0.25">
      <c r="B123" s="95" t="s">
        <v>59</v>
      </c>
      <c r="C123" s="74"/>
      <c r="D123" s="75">
        <v>10</v>
      </c>
      <c r="E123" s="75">
        <v>4</v>
      </c>
      <c r="F123" s="75">
        <v>10</v>
      </c>
      <c r="G123" s="75">
        <v>7</v>
      </c>
      <c r="H123" s="75">
        <v>4</v>
      </c>
      <c r="I123" s="75">
        <v>4</v>
      </c>
      <c r="J123" s="75"/>
      <c r="K123" s="75">
        <v>4</v>
      </c>
      <c r="L123" s="75">
        <v>4</v>
      </c>
      <c r="M123" s="75">
        <v>12</v>
      </c>
      <c r="N123" s="75">
        <v>12</v>
      </c>
      <c r="O123" s="75">
        <v>4</v>
      </c>
      <c r="P123" s="75">
        <v>1</v>
      </c>
      <c r="Q123" s="75">
        <v>5</v>
      </c>
      <c r="R123" s="75">
        <v>5</v>
      </c>
      <c r="S123" s="75">
        <v>1</v>
      </c>
      <c r="T123" s="75">
        <v>36</v>
      </c>
      <c r="U123" s="75"/>
      <c r="V123" s="75">
        <v>3</v>
      </c>
      <c r="W123" s="75">
        <v>5</v>
      </c>
      <c r="X123" s="75">
        <v>7</v>
      </c>
      <c r="Y123" s="75">
        <v>8</v>
      </c>
      <c r="Z123" s="75"/>
      <c r="AA123" s="75">
        <v>17</v>
      </c>
      <c r="AB123" s="99">
        <v>3</v>
      </c>
    </row>
    <row r="124" spans="2:28" ht="18" customHeight="1" x14ac:dyDescent="0.25">
      <c r="B124" s="95" t="s">
        <v>60</v>
      </c>
      <c r="C124" s="74"/>
      <c r="D124" s="75">
        <v>10</v>
      </c>
      <c r="E124" s="75">
        <v>0</v>
      </c>
      <c r="F124" s="75">
        <v>10</v>
      </c>
      <c r="G124" s="75">
        <v>7</v>
      </c>
      <c r="H124" s="75">
        <v>4</v>
      </c>
      <c r="I124" s="75" t="s">
        <v>297</v>
      </c>
      <c r="J124" s="75"/>
      <c r="K124" s="75">
        <v>1</v>
      </c>
      <c r="L124" s="75">
        <v>3</v>
      </c>
      <c r="M124" s="75">
        <v>12</v>
      </c>
      <c r="N124" s="75">
        <v>6</v>
      </c>
      <c r="O124" s="75">
        <v>4</v>
      </c>
      <c r="P124" s="75"/>
      <c r="Q124" s="75">
        <v>3</v>
      </c>
      <c r="R124" s="75">
        <v>5</v>
      </c>
      <c r="S124" s="75"/>
      <c r="T124" s="75">
        <v>16</v>
      </c>
      <c r="U124" s="75"/>
      <c r="V124" s="75">
        <v>2</v>
      </c>
      <c r="W124" s="75">
        <v>5</v>
      </c>
      <c r="X124" s="75"/>
      <c r="Y124" s="75">
        <v>8</v>
      </c>
      <c r="Z124" s="75"/>
      <c r="AA124" s="75" t="s">
        <v>392</v>
      </c>
      <c r="AB124" s="99">
        <v>3</v>
      </c>
    </row>
    <row r="125" spans="2:28" ht="18" customHeight="1" x14ac:dyDescent="0.25">
      <c r="B125" s="95" t="s">
        <v>61</v>
      </c>
      <c r="C125" s="74"/>
      <c r="D125" s="78">
        <f>D124+D123</f>
        <v>20</v>
      </c>
      <c r="E125" s="84">
        <f t="shared" ref="E125:Q125" si="2">E124+E123</f>
        <v>4</v>
      </c>
      <c r="F125" s="84">
        <f t="shared" si="2"/>
        <v>20</v>
      </c>
      <c r="G125" s="84">
        <f>G124+G123</f>
        <v>14</v>
      </c>
      <c r="H125" s="75">
        <f t="shared" si="2"/>
        <v>8</v>
      </c>
      <c r="I125" s="75">
        <v>4</v>
      </c>
      <c r="J125" s="75">
        <v>9</v>
      </c>
      <c r="K125" s="75">
        <f t="shared" si="2"/>
        <v>5</v>
      </c>
      <c r="L125" s="75">
        <f t="shared" si="2"/>
        <v>7</v>
      </c>
      <c r="M125" s="75">
        <f>M124+M123</f>
        <v>24</v>
      </c>
      <c r="N125" s="75">
        <f>N124+N123</f>
        <v>18</v>
      </c>
      <c r="O125" s="84">
        <f t="shared" si="2"/>
        <v>8</v>
      </c>
      <c r="P125" s="75">
        <f t="shared" si="2"/>
        <v>1</v>
      </c>
      <c r="Q125" s="84">
        <f t="shared" si="2"/>
        <v>8</v>
      </c>
      <c r="R125" s="84">
        <f>SUM(R122:R124)</f>
        <v>10</v>
      </c>
      <c r="S125" s="75"/>
      <c r="T125" s="75">
        <f>T124+T123</f>
        <v>52</v>
      </c>
      <c r="U125" s="75">
        <f t="shared" ref="U125:Y125" si="3">U124+U123</f>
        <v>0</v>
      </c>
      <c r="V125" s="75">
        <f t="shared" si="3"/>
        <v>5</v>
      </c>
      <c r="W125" s="75">
        <f t="shared" si="3"/>
        <v>10</v>
      </c>
      <c r="X125" s="75">
        <f t="shared" si="3"/>
        <v>7</v>
      </c>
      <c r="Y125" s="75">
        <f t="shared" si="3"/>
        <v>16</v>
      </c>
      <c r="Z125" s="75">
        <v>11</v>
      </c>
      <c r="AA125" s="75">
        <v>17</v>
      </c>
      <c r="AB125" s="99">
        <f>SUM(AB123:AB124)</f>
        <v>6</v>
      </c>
    </row>
    <row r="126" spans="2:28" ht="18" customHeight="1" x14ac:dyDescent="0.25">
      <c r="B126" s="95" t="s">
        <v>62</v>
      </c>
      <c r="C126" s="74"/>
      <c r="D126" s="75" t="s">
        <v>134</v>
      </c>
      <c r="E126" s="75"/>
      <c r="F126" s="75">
        <v>0</v>
      </c>
      <c r="G126" s="75">
        <v>0</v>
      </c>
      <c r="H126" s="75" t="s">
        <v>149</v>
      </c>
      <c r="I126" s="75" t="s">
        <v>149</v>
      </c>
      <c r="J126" s="75">
        <v>15</v>
      </c>
      <c r="K126" s="75">
        <v>9</v>
      </c>
      <c r="L126" s="75" t="s">
        <v>149</v>
      </c>
      <c r="M126" s="75">
        <v>12</v>
      </c>
      <c r="N126" s="75">
        <v>3</v>
      </c>
      <c r="O126" s="75" t="s">
        <v>127</v>
      </c>
      <c r="P126" s="75">
        <v>10</v>
      </c>
      <c r="Q126" s="75">
        <v>0</v>
      </c>
      <c r="R126" s="75">
        <v>0</v>
      </c>
      <c r="S126" s="75" t="s">
        <v>127</v>
      </c>
      <c r="T126" s="75">
        <v>28</v>
      </c>
      <c r="U126" s="75">
        <v>15</v>
      </c>
      <c r="V126" s="75"/>
      <c r="W126" s="75">
        <v>8</v>
      </c>
      <c r="X126" s="75" t="s">
        <v>127</v>
      </c>
      <c r="Y126" s="75">
        <v>6</v>
      </c>
      <c r="Z126" s="75">
        <v>2</v>
      </c>
      <c r="AA126" s="75"/>
      <c r="AB126" s="99" t="s">
        <v>149</v>
      </c>
    </row>
    <row r="127" spans="2:28" ht="18" customHeight="1" x14ac:dyDescent="0.25">
      <c r="B127" s="95" t="s">
        <v>63</v>
      </c>
      <c r="C127" s="77" t="s">
        <v>139</v>
      </c>
      <c r="D127" s="75">
        <v>6</v>
      </c>
      <c r="E127" s="75"/>
      <c r="F127" s="75"/>
      <c r="G127" s="75"/>
      <c r="H127" s="75" t="s">
        <v>275</v>
      </c>
      <c r="I127" s="75" t="s">
        <v>298</v>
      </c>
      <c r="J127" s="75"/>
      <c r="K127" s="75" t="s">
        <v>316</v>
      </c>
      <c r="L127" s="75" t="s">
        <v>298</v>
      </c>
      <c r="M127" s="75"/>
      <c r="N127" s="75"/>
      <c r="O127" s="78" t="s">
        <v>127</v>
      </c>
      <c r="P127" s="75" t="s">
        <v>356</v>
      </c>
      <c r="Q127" s="75">
        <v>6</v>
      </c>
      <c r="R127" s="75">
        <v>6</v>
      </c>
      <c r="S127" s="75" t="s">
        <v>365</v>
      </c>
      <c r="T127" s="75"/>
      <c r="U127" s="75"/>
      <c r="V127" s="75"/>
      <c r="W127" s="75">
        <v>6</v>
      </c>
      <c r="X127" s="75"/>
      <c r="Y127" s="75" t="s">
        <v>381</v>
      </c>
      <c r="Z127" s="75"/>
      <c r="AA127" s="75"/>
      <c r="AB127" s="99" t="s">
        <v>149</v>
      </c>
    </row>
    <row r="128" spans="2:28" ht="18" customHeight="1" x14ac:dyDescent="0.25">
      <c r="B128" s="95" t="s">
        <v>64</v>
      </c>
      <c r="C128" s="74"/>
      <c r="D128" s="75" t="s">
        <v>138</v>
      </c>
      <c r="E128" s="75" t="s">
        <v>151</v>
      </c>
      <c r="F128" s="75"/>
      <c r="G128" s="75" t="s">
        <v>134</v>
      </c>
      <c r="H128" s="75" t="s">
        <v>276</v>
      </c>
      <c r="I128" s="75" t="s">
        <v>299</v>
      </c>
      <c r="J128" s="75"/>
      <c r="K128" s="75" t="s">
        <v>317</v>
      </c>
      <c r="L128" s="75" t="s">
        <v>338</v>
      </c>
      <c r="M128" s="75"/>
      <c r="N128" s="75"/>
      <c r="O128" s="78" t="s">
        <v>127</v>
      </c>
      <c r="P128" s="75" t="s">
        <v>357</v>
      </c>
      <c r="Q128" s="75" t="s">
        <v>191</v>
      </c>
      <c r="R128" s="75" t="s">
        <v>208</v>
      </c>
      <c r="S128" s="75" t="s">
        <v>366</v>
      </c>
      <c r="T128" s="75" t="s">
        <v>216</v>
      </c>
      <c r="U128" s="75"/>
      <c r="V128" s="75"/>
      <c r="W128" s="75" t="s">
        <v>208</v>
      </c>
      <c r="X128" s="75" t="s">
        <v>374</v>
      </c>
      <c r="Y128" s="75" t="s">
        <v>382</v>
      </c>
      <c r="Z128" s="75" t="s">
        <v>269</v>
      </c>
      <c r="AA128" s="75"/>
      <c r="AB128" s="99" t="s">
        <v>149</v>
      </c>
    </row>
    <row r="129" spans="2:28" ht="18" customHeight="1" x14ac:dyDescent="0.25">
      <c r="B129" s="95" t="s">
        <v>65</v>
      </c>
      <c r="C129" s="74"/>
      <c r="D129" s="75" t="s">
        <v>134</v>
      </c>
      <c r="E129" s="75" t="s">
        <v>152</v>
      </c>
      <c r="F129" s="75" t="s">
        <v>156</v>
      </c>
      <c r="G129" s="75" t="s">
        <v>142</v>
      </c>
      <c r="H129" s="75" t="s">
        <v>277</v>
      </c>
      <c r="I129" s="75" t="s">
        <v>156</v>
      </c>
      <c r="J129" s="75">
        <v>1</v>
      </c>
      <c r="K129" s="75" t="s">
        <v>134</v>
      </c>
      <c r="L129" s="75" t="s">
        <v>142</v>
      </c>
      <c r="M129" s="75" t="s">
        <v>134</v>
      </c>
      <c r="N129" s="75" t="s">
        <v>134</v>
      </c>
      <c r="O129" s="75" t="s">
        <v>156</v>
      </c>
      <c r="P129" s="75" t="s">
        <v>134</v>
      </c>
      <c r="Q129" s="75" t="s">
        <v>134</v>
      </c>
      <c r="R129" s="75" t="s">
        <v>134</v>
      </c>
      <c r="S129" s="75" t="s">
        <v>134</v>
      </c>
      <c r="T129" s="75">
        <v>6213.66</v>
      </c>
      <c r="U129" s="85" t="s">
        <v>235</v>
      </c>
      <c r="V129" s="75" t="s">
        <v>156</v>
      </c>
      <c r="W129" s="75" t="s">
        <v>134</v>
      </c>
      <c r="X129" s="75" t="s">
        <v>134</v>
      </c>
      <c r="Y129" s="75"/>
      <c r="Z129" s="75" t="s">
        <v>134</v>
      </c>
      <c r="AA129" s="75"/>
      <c r="AB129" s="97" t="s">
        <v>156</v>
      </c>
    </row>
    <row r="130" spans="2:28" ht="18" customHeight="1" x14ac:dyDescent="0.25">
      <c r="B130" s="95" t="s">
        <v>66</v>
      </c>
      <c r="C130" s="74"/>
      <c r="D130" s="75" t="s">
        <v>140</v>
      </c>
      <c r="E130" s="75" t="s">
        <v>152</v>
      </c>
      <c r="F130" s="75" t="s">
        <v>159</v>
      </c>
      <c r="G130" s="75" t="s">
        <v>159</v>
      </c>
      <c r="H130" s="75" t="s">
        <v>278</v>
      </c>
      <c r="I130" s="75" t="s">
        <v>300</v>
      </c>
      <c r="J130" s="75">
        <v>1</v>
      </c>
      <c r="K130" s="75" t="s">
        <v>209</v>
      </c>
      <c r="L130" s="75" t="s">
        <v>159</v>
      </c>
      <c r="M130" s="75" t="s">
        <v>192</v>
      </c>
      <c r="N130" s="75" t="s">
        <v>152</v>
      </c>
      <c r="O130" s="75" t="s">
        <v>177</v>
      </c>
      <c r="P130" s="75" t="s">
        <v>209</v>
      </c>
      <c r="Q130" s="75" t="s">
        <v>192</v>
      </c>
      <c r="R130" s="75" t="s">
        <v>209</v>
      </c>
      <c r="S130" s="75" t="s">
        <v>259</v>
      </c>
      <c r="T130" s="75" t="s">
        <v>217</v>
      </c>
      <c r="U130" s="77" t="s">
        <v>152</v>
      </c>
      <c r="V130" s="75" t="s">
        <v>177</v>
      </c>
      <c r="W130" s="75" t="s">
        <v>259</v>
      </c>
      <c r="X130" s="75" t="s">
        <v>192</v>
      </c>
      <c r="Y130" s="75" t="s">
        <v>383</v>
      </c>
      <c r="Z130" s="75" t="s">
        <v>209</v>
      </c>
      <c r="AA130" s="75"/>
      <c r="AB130" s="100" t="s">
        <v>177</v>
      </c>
    </row>
    <row r="131" spans="2:28" ht="18" customHeight="1" x14ac:dyDescent="0.25">
      <c r="B131" s="95" t="s">
        <v>67</v>
      </c>
      <c r="C131" s="74"/>
      <c r="D131" s="75" t="s">
        <v>127</v>
      </c>
      <c r="E131" s="75" t="s">
        <v>153</v>
      </c>
      <c r="F131" s="75" t="s">
        <v>156</v>
      </c>
      <c r="G131" s="75" t="s">
        <v>568</v>
      </c>
      <c r="H131" s="75" t="s">
        <v>149</v>
      </c>
      <c r="I131" s="75" t="s">
        <v>149</v>
      </c>
      <c r="J131" s="75" t="s">
        <v>163</v>
      </c>
      <c r="K131" s="75" t="s">
        <v>209</v>
      </c>
      <c r="L131" s="75" t="s">
        <v>149</v>
      </c>
      <c r="M131" s="75">
        <v>0</v>
      </c>
      <c r="N131" s="75" t="s">
        <v>127</v>
      </c>
      <c r="O131" s="75" t="s">
        <v>149</v>
      </c>
      <c r="P131" s="75" t="s">
        <v>127</v>
      </c>
      <c r="Q131" s="75" t="s">
        <v>193</v>
      </c>
      <c r="R131" s="75" t="s">
        <v>193</v>
      </c>
      <c r="S131" s="75" t="s">
        <v>127</v>
      </c>
      <c r="T131" s="75">
        <v>2</v>
      </c>
      <c r="U131" s="77" t="s">
        <v>163</v>
      </c>
      <c r="V131" s="75" t="s">
        <v>149</v>
      </c>
      <c r="W131" s="75" t="s">
        <v>127</v>
      </c>
      <c r="X131" s="75" t="s">
        <v>127</v>
      </c>
      <c r="Y131" s="75">
        <v>1</v>
      </c>
      <c r="Z131" s="75" t="s">
        <v>134</v>
      </c>
      <c r="AA131" s="75"/>
      <c r="AB131" s="100" t="s">
        <v>149</v>
      </c>
    </row>
    <row r="132" spans="2:28" ht="18" customHeight="1" x14ac:dyDescent="0.25">
      <c r="B132" s="95" t="s">
        <v>68</v>
      </c>
      <c r="C132" s="74"/>
      <c r="D132" s="75" t="s">
        <v>134</v>
      </c>
      <c r="E132" s="75" t="s">
        <v>153</v>
      </c>
      <c r="F132" s="75">
        <v>12</v>
      </c>
      <c r="G132" s="75" t="s">
        <v>568</v>
      </c>
      <c r="H132" s="75" t="s">
        <v>156</v>
      </c>
      <c r="I132" s="75" t="s">
        <v>149</v>
      </c>
      <c r="J132" s="75">
        <v>10</v>
      </c>
      <c r="K132" s="75" t="s">
        <v>127</v>
      </c>
      <c r="L132" s="75" t="s">
        <v>149</v>
      </c>
      <c r="M132" s="75">
        <v>12</v>
      </c>
      <c r="N132" s="75" t="s">
        <v>127</v>
      </c>
      <c r="O132" s="75" t="s">
        <v>149</v>
      </c>
      <c r="P132" s="75" t="s">
        <v>127</v>
      </c>
      <c r="Q132" s="75">
        <v>8</v>
      </c>
      <c r="R132" s="75">
        <v>10</v>
      </c>
      <c r="S132" s="75" t="s">
        <v>127</v>
      </c>
      <c r="T132" s="75" t="s">
        <v>218</v>
      </c>
      <c r="U132" s="86" t="s">
        <v>134</v>
      </c>
      <c r="V132" s="75" t="s">
        <v>149</v>
      </c>
      <c r="W132" s="75">
        <v>10</v>
      </c>
      <c r="X132" s="75" t="s">
        <v>134</v>
      </c>
      <c r="Y132" s="75">
        <v>16</v>
      </c>
      <c r="Z132" s="75" t="s">
        <v>153</v>
      </c>
      <c r="AA132" s="75"/>
      <c r="AB132" s="99" t="s">
        <v>149</v>
      </c>
    </row>
    <row r="133" spans="2:28" ht="18" customHeight="1" x14ac:dyDescent="0.25">
      <c r="B133" s="95" t="s">
        <v>69</v>
      </c>
      <c r="C133" s="74"/>
      <c r="D133" s="75" t="s">
        <v>127</v>
      </c>
      <c r="E133" s="75" t="s">
        <v>153</v>
      </c>
      <c r="F133" s="75" t="s">
        <v>149</v>
      </c>
      <c r="G133" s="75" t="s">
        <v>568</v>
      </c>
      <c r="H133" s="75" t="s">
        <v>149</v>
      </c>
      <c r="I133" s="75" t="s">
        <v>149</v>
      </c>
      <c r="J133" s="75" t="s">
        <v>164</v>
      </c>
      <c r="K133" s="75" t="s">
        <v>127</v>
      </c>
      <c r="L133" s="75" t="s">
        <v>149</v>
      </c>
      <c r="M133" s="75">
        <v>0</v>
      </c>
      <c r="N133" s="75" t="s">
        <v>127</v>
      </c>
      <c r="O133" s="75" t="s">
        <v>149</v>
      </c>
      <c r="P133" s="75" t="s">
        <v>127</v>
      </c>
      <c r="Q133" s="75" t="s">
        <v>127</v>
      </c>
      <c r="R133" s="75" t="s">
        <v>127</v>
      </c>
      <c r="S133" s="75" t="s">
        <v>127</v>
      </c>
      <c r="T133" s="75">
        <v>4</v>
      </c>
      <c r="U133" s="86" t="s">
        <v>164</v>
      </c>
      <c r="V133" s="75" t="s">
        <v>149</v>
      </c>
      <c r="W133" s="75" t="s">
        <v>127</v>
      </c>
      <c r="X133" s="75" t="s">
        <v>127</v>
      </c>
      <c r="Y133" s="75">
        <v>0</v>
      </c>
      <c r="Z133" s="75" t="s">
        <v>153</v>
      </c>
      <c r="AA133" s="75"/>
      <c r="AB133" s="99" t="s">
        <v>149</v>
      </c>
    </row>
    <row r="134" spans="2:28" ht="18" customHeight="1" thickBot="1" x14ac:dyDescent="0.3">
      <c r="B134" s="95" t="s">
        <v>70</v>
      </c>
      <c r="C134" s="74"/>
      <c r="D134" s="75" t="s">
        <v>134</v>
      </c>
      <c r="E134" s="75" t="s">
        <v>134</v>
      </c>
      <c r="F134" s="75" t="s">
        <v>156</v>
      </c>
      <c r="G134" s="75" t="s">
        <v>142</v>
      </c>
      <c r="H134" s="75" t="s">
        <v>156</v>
      </c>
      <c r="I134" s="75" t="s">
        <v>149</v>
      </c>
      <c r="J134" s="75"/>
      <c r="K134" s="75" t="s">
        <v>134</v>
      </c>
      <c r="L134" s="75" t="s">
        <v>142</v>
      </c>
      <c r="M134" s="75" t="s">
        <v>134</v>
      </c>
      <c r="N134" s="75" t="s">
        <v>127</v>
      </c>
      <c r="O134" s="75" t="s">
        <v>149</v>
      </c>
      <c r="P134" s="75" t="s">
        <v>127</v>
      </c>
      <c r="Q134" s="75" t="s">
        <v>134</v>
      </c>
      <c r="R134" s="75" t="s">
        <v>127</v>
      </c>
      <c r="S134" s="75" t="s">
        <v>127</v>
      </c>
      <c r="T134" s="75" t="s">
        <v>219</v>
      </c>
      <c r="U134" s="86"/>
      <c r="V134" s="75" t="s">
        <v>149</v>
      </c>
      <c r="W134" s="75" t="s">
        <v>127</v>
      </c>
      <c r="X134" s="75" t="s">
        <v>375</v>
      </c>
      <c r="Y134" s="75" t="s">
        <v>383</v>
      </c>
      <c r="Z134" s="75" t="s">
        <v>134</v>
      </c>
      <c r="AA134" s="75"/>
      <c r="AB134" s="99" t="s">
        <v>149</v>
      </c>
    </row>
    <row r="135" spans="2:28" s="36" customFormat="1" ht="18" customHeight="1" x14ac:dyDescent="0.25">
      <c r="B135" s="93" t="s">
        <v>71</v>
      </c>
      <c r="C135" s="72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94"/>
    </row>
    <row r="136" spans="2:28" ht="18" customHeight="1" x14ac:dyDescent="0.25">
      <c r="B136" s="95" t="s">
        <v>72</v>
      </c>
      <c r="C136" s="76" t="s">
        <v>98</v>
      </c>
      <c r="D136" s="75">
        <v>535.5</v>
      </c>
      <c r="E136" s="75"/>
      <c r="F136" s="75">
        <v>4560</v>
      </c>
      <c r="G136" s="75">
        <v>413.25</v>
      </c>
      <c r="H136" s="75">
        <v>150</v>
      </c>
      <c r="I136" s="75" t="s">
        <v>301</v>
      </c>
      <c r="J136" s="75"/>
      <c r="K136" s="75" t="s">
        <v>308</v>
      </c>
      <c r="L136" s="75" t="s">
        <v>339</v>
      </c>
      <c r="M136" s="75"/>
      <c r="N136" s="75"/>
      <c r="O136" s="75">
        <f>10*7</f>
        <v>70</v>
      </c>
      <c r="P136" s="75"/>
      <c r="Q136" s="75">
        <v>74</v>
      </c>
      <c r="R136" s="75">
        <v>102</v>
      </c>
      <c r="S136" s="75"/>
      <c r="T136" s="75">
        <v>2340.2800000000002</v>
      </c>
      <c r="U136" s="75"/>
      <c r="V136" s="75">
        <v>50</v>
      </c>
      <c r="W136" s="75">
        <v>99</v>
      </c>
      <c r="X136" s="75"/>
      <c r="Y136" s="75" t="s">
        <v>384</v>
      </c>
      <c r="Z136" s="75"/>
      <c r="AA136" s="75"/>
      <c r="AB136" s="96" t="s">
        <v>475</v>
      </c>
    </row>
    <row r="137" spans="2:28" ht="18" customHeight="1" thickBot="1" x14ac:dyDescent="0.3">
      <c r="B137" s="95" t="s">
        <v>73</v>
      </c>
      <c r="C137" s="74"/>
      <c r="D137" s="75">
        <v>11</v>
      </c>
      <c r="E137" s="75">
        <v>2</v>
      </c>
      <c r="F137" s="75"/>
      <c r="G137" s="75">
        <v>6</v>
      </c>
      <c r="H137" s="75">
        <v>7</v>
      </c>
      <c r="I137" s="75">
        <v>4</v>
      </c>
      <c r="J137" s="75" t="s">
        <v>165</v>
      </c>
      <c r="K137" s="75">
        <v>19</v>
      </c>
      <c r="L137" s="75">
        <v>5</v>
      </c>
      <c r="M137" s="75">
        <v>6</v>
      </c>
      <c r="N137" s="75">
        <v>7</v>
      </c>
      <c r="O137" s="75">
        <v>7</v>
      </c>
      <c r="P137" s="75">
        <v>9</v>
      </c>
      <c r="Q137" s="75">
        <v>7</v>
      </c>
      <c r="R137" s="75">
        <v>9</v>
      </c>
      <c r="S137" s="75" t="s">
        <v>367</v>
      </c>
      <c r="T137" s="75">
        <v>112</v>
      </c>
      <c r="U137" s="75">
        <v>7</v>
      </c>
      <c r="V137" s="75">
        <v>5</v>
      </c>
      <c r="W137" s="75">
        <v>14</v>
      </c>
      <c r="X137" s="75" t="s">
        <v>376</v>
      </c>
      <c r="Y137" s="75">
        <v>5</v>
      </c>
      <c r="Z137" s="75">
        <v>6</v>
      </c>
      <c r="AA137" s="75">
        <v>13</v>
      </c>
      <c r="AB137" s="96" t="s">
        <v>170</v>
      </c>
    </row>
    <row r="138" spans="2:28" s="36" customFormat="1" ht="18" customHeight="1" x14ac:dyDescent="0.25">
      <c r="B138" s="93" t="s">
        <v>74</v>
      </c>
      <c r="C138" s="72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94"/>
    </row>
    <row r="139" spans="2:28" ht="18" customHeight="1" x14ac:dyDescent="0.25">
      <c r="B139" s="95" t="s">
        <v>75</v>
      </c>
      <c r="C139" s="76" t="s">
        <v>98</v>
      </c>
      <c r="D139" s="75">
        <v>38475</v>
      </c>
      <c r="E139" s="75"/>
      <c r="F139" s="75"/>
      <c r="G139" s="75">
        <v>7969</v>
      </c>
      <c r="H139" s="75"/>
      <c r="I139" s="75" t="s">
        <v>302</v>
      </c>
      <c r="J139" s="75"/>
      <c r="K139" s="75" t="s">
        <v>308</v>
      </c>
      <c r="L139" s="75" t="s">
        <v>340</v>
      </c>
      <c r="M139" s="75"/>
      <c r="N139" s="75"/>
      <c r="O139" s="75">
        <v>3000</v>
      </c>
      <c r="P139" s="75"/>
      <c r="Q139" s="78">
        <v>1000</v>
      </c>
      <c r="R139" s="75">
        <v>3400</v>
      </c>
      <c r="S139" s="75"/>
      <c r="T139" s="75">
        <v>128886.86</v>
      </c>
      <c r="U139" s="75"/>
      <c r="V139" s="75">
        <v>3000</v>
      </c>
      <c r="W139" s="75">
        <v>3000</v>
      </c>
      <c r="X139" s="75"/>
      <c r="Y139" s="75" t="s">
        <v>385</v>
      </c>
      <c r="Z139" s="75"/>
      <c r="AA139" s="75"/>
      <c r="AB139" s="96" t="s">
        <v>476</v>
      </c>
    </row>
    <row r="140" spans="2:28" ht="18" customHeight="1" x14ac:dyDescent="0.25">
      <c r="B140" s="95" t="s">
        <v>78</v>
      </c>
      <c r="C140" s="76" t="s">
        <v>98</v>
      </c>
      <c r="D140" s="75">
        <v>2551</v>
      </c>
      <c r="E140" s="75">
        <v>432</v>
      </c>
      <c r="F140" s="75">
        <v>20000</v>
      </c>
      <c r="G140" s="75">
        <v>351</v>
      </c>
      <c r="H140" s="75">
        <v>675</v>
      </c>
      <c r="I140" s="75">
        <v>268</v>
      </c>
      <c r="J140" s="75"/>
      <c r="K140" s="75"/>
      <c r="L140" s="75">
        <v>634.5</v>
      </c>
      <c r="M140" s="75"/>
      <c r="N140" s="75"/>
      <c r="O140" s="75">
        <v>500</v>
      </c>
      <c r="P140" s="75">
        <v>375</v>
      </c>
      <c r="Q140" s="78">
        <v>3000</v>
      </c>
      <c r="R140" s="75">
        <v>2500</v>
      </c>
      <c r="S140" s="75">
        <v>423</v>
      </c>
      <c r="T140" s="87">
        <v>15591.41</v>
      </c>
      <c r="U140" s="75"/>
      <c r="V140" s="75">
        <v>400</v>
      </c>
      <c r="W140" s="75">
        <v>2500</v>
      </c>
      <c r="X140" s="75">
        <v>1640.11</v>
      </c>
      <c r="Y140" s="88">
        <v>5100</v>
      </c>
      <c r="Z140" s="75"/>
      <c r="AA140" s="75"/>
      <c r="AB140" s="96">
        <v>800</v>
      </c>
    </row>
    <row r="141" spans="2:28" ht="18" customHeight="1" x14ac:dyDescent="0.25">
      <c r="B141" s="95" t="s">
        <v>76</v>
      </c>
      <c r="C141" s="76" t="s">
        <v>98</v>
      </c>
      <c r="D141" s="75">
        <v>1107.8</v>
      </c>
      <c r="E141" s="75"/>
      <c r="F141" s="75"/>
      <c r="G141" s="75"/>
      <c r="H141" s="75" t="s">
        <v>279</v>
      </c>
      <c r="I141" s="75" t="s">
        <v>303</v>
      </c>
      <c r="J141" s="75"/>
      <c r="K141" s="75" t="s">
        <v>308</v>
      </c>
      <c r="L141" s="75" t="s">
        <v>341</v>
      </c>
      <c r="M141" s="75"/>
      <c r="N141" s="75"/>
      <c r="O141" s="75">
        <v>500</v>
      </c>
      <c r="P141" s="75"/>
      <c r="Q141" s="75">
        <v>300</v>
      </c>
      <c r="R141" s="75">
        <v>720</v>
      </c>
      <c r="S141" s="75"/>
      <c r="T141" s="75" t="s">
        <v>220</v>
      </c>
      <c r="U141" s="75"/>
      <c r="V141" s="75">
        <v>300</v>
      </c>
      <c r="W141" s="75">
        <v>720</v>
      </c>
      <c r="X141" s="75"/>
      <c r="Y141" s="75"/>
      <c r="Z141" s="75"/>
      <c r="AA141" s="75"/>
      <c r="AB141" s="96" t="s">
        <v>477</v>
      </c>
    </row>
    <row r="142" spans="2:28" ht="18" customHeight="1" thickBot="1" x14ac:dyDescent="0.3">
      <c r="B142" s="95" t="s">
        <v>77</v>
      </c>
      <c r="C142" s="76" t="s">
        <v>98</v>
      </c>
      <c r="D142" s="75">
        <v>51.2</v>
      </c>
      <c r="E142" s="75"/>
      <c r="F142" s="75"/>
      <c r="G142" s="75">
        <v>27.55</v>
      </c>
      <c r="H142" s="75" t="s">
        <v>280</v>
      </c>
      <c r="I142" s="75" t="s">
        <v>304</v>
      </c>
      <c r="J142" s="75"/>
      <c r="K142" s="75" t="s">
        <v>308</v>
      </c>
      <c r="L142" s="75"/>
      <c r="M142" s="75"/>
      <c r="N142" s="75"/>
      <c r="O142" s="75"/>
      <c r="P142" s="75"/>
      <c r="Q142" s="75">
        <v>120</v>
      </c>
      <c r="R142" s="75">
        <v>96</v>
      </c>
      <c r="S142" s="75"/>
      <c r="T142" s="75"/>
      <c r="U142" s="75"/>
      <c r="V142" s="75"/>
      <c r="W142" s="75">
        <v>96</v>
      </c>
      <c r="X142" s="75"/>
      <c r="Y142" s="75" t="s">
        <v>386</v>
      </c>
      <c r="Z142" s="75"/>
      <c r="AA142" s="75"/>
      <c r="AB142" s="96" t="s">
        <v>167</v>
      </c>
    </row>
    <row r="143" spans="2:28" s="36" customFormat="1" ht="18" customHeight="1" x14ac:dyDescent="0.25">
      <c r="B143" s="93" t="s">
        <v>79</v>
      </c>
      <c r="C143" s="72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94"/>
    </row>
    <row r="144" spans="2:28" ht="18" customHeight="1" x14ac:dyDescent="0.25">
      <c r="B144" s="95" t="s">
        <v>80</v>
      </c>
      <c r="C144" s="74"/>
      <c r="D144" s="75" t="s">
        <v>141</v>
      </c>
      <c r="E144" s="75" t="s">
        <v>152</v>
      </c>
      <c r="F144" s="75" t="s">
        <v>156</v>
      </c>
      <c r="G144" s="75" t="s">
        <v>572</v>
      </c>
      <c r="H144" s="75" t="s">
        <v>278</v>
      </c>
      <c r="I144" s="75" t="s">
        <v>305</v>
      </c>
      <c r="J144" s="75"/>
      <c r="K144" s="75" t="s">
        <v>152</v>
      </c>
      <c r="L144" s="75" t="s">
        <v>342</v>
      </c>
      <c r="M144" s="75" t="s">
        <v>152</v>
      </c>
      <c r="N144" s="75" t="s">
        <v>152</v>
      </c>
      <c r="O144" s="75" t="s">
        <v>177</v>
      </c>
      <c r="P144" s="75" t="s">
        <v>152</v>
      </c>
      <c r="Q144" s="75" t="s">
        <v>194</v>
      </c>
      <c r="R144" s="75" t="s">
        <v>194</v>
      </c>
      <c r="S144" s="75" t="s">
        <v>152</v>
      </c>
      <c r="T144" s="75"/>
      <c r="U144" s="75"/>
      <c r="V144" s="75" t="s">
        <v>177</v>
      </c>
      <c r="W144" s="75" t="s">
        <v>194</v>
      </c>
      <c r="X144" s="75" t="s">
        <v>152</v>
      </c>
      <c r="Y144" s="75"/>
      <c r="Z144" s="75" t="s">
        <v>152</v>
      </c>
      <c r="AA144" s="75"/>
      <c r="AB144" s="101" t="s">
        <v>177</v>
      </c>
    </row>
    <row r="145" spans="2:28" ht="18" customHeight="1" x14ac:dyDescent="0.25">
      <c r="B145" s="95" t="s">
        <v>81</v>
      </c>
      <c r="C145" s="74"/>
      <c r="D145" s="75" t="s">
        <v>134</v>
      </c>
      <c r="E145" s="75" t="s">
        <v>152</v>
      </c>
      <c r="F145" s="75" t="s">
        <v>156</v>
      </c>
      <c r="G145" s="75" t="s">
        <v>573</v>
      </c>
      <c r="H145" s="75" t="s">
        <v>278</v>
      </c>
      <c r="I145" s="75" t="s">
        <v>149</v>
      </c>
      <c r="J145" s="75"/>
      <c r="K145" s="75" t="s">
        <v>184</v>
      </c>
      <c r="L145" s="75" t="s">
        <v>343</v>
      </c>
      <c r="M145" s="75" t="s">
        <v>152</v>
      </c>
      <c r="N145" s="75" t="s">
        <v>152</v>
      </c>
      <c r="O145" s="75" t="s">
        <v>178</v>
      </c>
      <c r="P145" s="75" t="s">
        <v>184</v>
      </c>
      <c r="Q145" s="75" t="s">
        <v>184</v>
      </c>
      <c r="R145" s="75" t="s">
        <v>184</v>
      </c>
      <c r="S145" s="75" t="s">
        <v>184</v>
      </c>
      <c r="T145" s="75" t="s">
        <v>213</v>
      </c>
      <c r="U145" s="75" t="s">
        <v>134</v>
      </c>
      <c r="V145" s="75" t="s">
        <v>178</v>
      </c>
      <c r="W145" s="75" t="s">
        <v>195</v>
      </c>
      <c r="X145" s="75" t="s">
        <v>184</v>
      </c>
      <c r="Y145" s="75" t="s">
        <v>383</v>
      </c>
      <c r="Z145" s="75" t="s">
        <v>152</v>
      </c>
      <c r="AA145" s="75" t="s">
        <v>393</v>
      </c>
      <c r="AB145" s="101" t="s">
        <v>178</v>
      </c>
    </row>
    <row r="146" spans="2:28" ht="18" customHeight="1" x14ac:dyDescent="0.25">
      <c r="B146" s="95" t="s">
        <v>82</v>
      </c>
      <c r="C146" s="74"/>
      <c r="D146" s="75" t="s">
        <v>134</v>
      </c>
      <c r="E146" s="75" t="s">
        <v>154</v>
      </c>
      <c r="F146" s="75" t="s">
        <v>156</v>
      </c>
      <c r="G146" s="75" t="s">
        <v>574</v>
      </c>
      <c r="H146" s="75" t="s">
        <v>278</v>
      </c>
      <c r="I146" s="75" t="s">
        <v>306</v>
      </c>
      <c r="J146" s="75"/>
      <c r="K146" s="75" t="s">
        <v>152</v>
      </c>
      <c r="L146" s="75" t="s">
        <v>344</v>
      </c>
      <c r="M146" s="75" t="s">
        <v>152</v>
      </c>
      <c r="N146" s="75" t="s">
        <v>152</v>
      </c>
      <c r="O146" s="75" t="s">
        <v>177</v>
      </c>
      <c r="P146" s="75" t="s">
        <v>358</v>
      </c>
      <c r="Q146" s="75" t="s">
        <v>152</v>
      </c>
      <c r="R146" s="75" t="s">
        <v>152</v>
      </c>
      <c r="S146" s="75" t="s">
        <v>209</v>
      </c>
      <c r="T146" s="75"/>
      <c r="U146" s="75" t="s">
        <v>134</v>
      </c>
      <c r="V146" s="75" t="s">
        <v>177</v>
      </c>
      <c r="W146" s="75" t="s">
        <v>260</v>
      </c>
      <c r="X146" s="75" t="s">
        <v>152</v>
      </c>
      <c r="Y146" s="75" t="s">
        <v>387</v>
      </c>
      <c r="Z146" s="75" t="s">
        <v>152</v>
      </c>
      <c r="AA146" s="75" t="s">
        <v>394</v>
      </c>
      <c r="AB146" s="101" t="s">
        <v>177</v>
      </c>
    </row>
    <row r="147" spans="2:28" ht="18" customHeight="1" x14ac:dyDescent="0.25">
      <c r="B147" s="95" t="s">
        <v>83</v>
      </c>
      <c r="C147" s="74"/>
      <c r="D147" s="75" t="s">
        <v>127</v>
      </c>
      <c r="E147" s="75" t="s">
        <v>153</v>
      </c>
      <c r="F147" s="75" t="s">
        <v>156</v>
      </c>
      <c r="G147" s="75" t="s">
        <v>568</v>
      </c>
      <c r="H147" s="75" t="s">
        <v>149</v>
      </c>
      <c r="I147" s="75" t="s">
        <v>149</v>
      </c>
      <c r="J147" s="75"/>
      <c r="K147" s="75" t="s">
        <v>127</v>
      </c>
      <c r="L147" s="75" t="s">
        <v>149</v>
      </c>
      <c r="M147" s="75" t="s">
        <v>127</v>
      </c>
      <c r="N147" s="75" t="s">
        <v>134</v>
      </c>
      <c r="O147" s="75" t="s">
        <v>127</v>
      </c>
      <c r="P147" s="75" t="s">
        <v>127</v>
      </c>
      <c r="Q147" s="75" t="s">
        <v>196</v>
      </c>
      <c r="R147" s="75" t="s">
        <v>210</v>
      </c>
      <c r="S147" s="75" t="s">
        <v>127</v>
      </c>
      <c r="T147" s="75" t="s">
        <v>221</v>
      </c>
      <c r="U147" s="75" t="s">
        <v>134</v>
      </c>
      <c r="V147" s="75" t="s">
        <v>167</v>
      </c>
      <c r="W147" s="75" t="s">
        <v>261</v>
      </c>
      <c r="X147" s="75" t="s">
        <v>127</v>
      </c>
      <c r="Y147" s="75" t="s">
        <v>383</v>
      </c>
      <c r="Z147" s="75" t="s">
        <v>153</v>
      </c>
      <c r="AA147" s="75" t="s">
        <v>395</v>
      </c>
      <c r="AB147" s="101" t="s">
        <v>167</v>
      </c>
    </row>
    <row r="148" spans="2:28" ht="18" customHeight="1" x14ac:dyDescent="0.25">
      <c r="B148" s="95" t="s">
        <v>84</v>
      </c>
      <c r="C148" s="74"/>
      <c r="D148" s="75" t="s">
        <v>134</v>
      </c>
      <c r="E148" s="75" t="s">
        <v>153</v>
      </c>
      <c r="F148" s="75" t="s">
        <v>156</v>
      </c>
      <c r="G148" s="75" t="s">
        <v>142</v>
      </c>
      <c r="H148" s="75" t="s">
        <v>281</v>
      </c>
      <c r="I148" s="75" t="s">
        <v>149</v>
      </c>
      <c r="J148" s="75"/>
      <c r="K148" s="75" t="s">
        <v>318</v>
      </c>
      <c r="L148" s="75" t="s">
        <v>345</v>
      </c>
      <c r="M148" s="75" t="s">
        <v>127</v>
      </c>
      <c r="N148" s="75" t="s">
        <v>134</v>
      </c>
      <c r="O148" s="75" t="s">
        <v>127</v>
      </c>
      <c r="P148" s="75" t="s">
        <v>127</v>
      </c>
      <c r="Q148" s="75" t="s">
        <v>127</v>
      </c>
      <c r="R148" s="75" t="s">
        <v>127</v>
      </c>
      <c r="S148" s="75" t="s">
        <v>127</v>
      </c>
      <c r="T148" s="75">
        <v>58</v>
      </c>
      <c r="U148" s="75" t="s">
        <v>134</v>
      </c>
      <c r="V148" s="75" t="s">
        <v>167</v>
      </c>
      <c r="W148" s="75" t="s">
        <v>127</v>
      </c>
      <c r="X148" s="75" t="s">
        <v>127</v>
      </c>
      <c r="Y148" s="75" t="s">
        <v>383</v>
      </c>
      <c r="Z148" s="75" t="s">
        <v>153</v>
      </c>
      <c r="AA148" s="75"/>
      <c r="AB148" s="101" t="s">
        <v>167</v>
      </c>
    </row>
    <row r="149" spans="2:28" ht="18" customHeight="1" x14ac:dyDescent="0.25">
      <c r="B149" s="95" t="s">
        <v>85</v>
      </c>
      <c r="C149" s="74"/>
      <c r="D149" s="75" t="s">
        <v>134</v>
      </c>
      <c r="E149" s="75" t="s">
        <v>153</v>
      </c>
      <c r="F149" s="75" t="s">
        <v>156</v>
      </c>
      <c r="G149" s="75" t="s">
        <v>142</v>
      </c>
      <c r="H149" s="75" t="s">
        <v>156</v>
      </c>
      <c r="I149" s="75" t="s">
        <v>149</v>
      </c>
      <c r="J149" s="75"/>
      <c r="K149" s="75" t="s">
        <v>134</v>
      </c>
      <c r="L149" s="75" t="s">
        <v>346</v>
      </c>
      <c r="M149" s="75" t="s">
        <v>134</v>
      </c>
      <c r="N149" s="75" t="s">
        <v>134</v>
      </c>
      <c r="O149" s="75" t="s">
        <v>173</v>
      </c>
      <c r="P149" s="75" t="s">
        <v>127</v>
      </c>
      <c r="Q149" s="75" t="s">
        <v>127</v>
      </c>
      <c r="R149" s="75" t="s">
        <v>127</v>
      </c>
      <c r="S149" s="75" t="s">
        <v>127</v>
      </c>
      <c r="T149" s="75">
        <v>92</v>
      </c>
      <c r="U149" s="75" t="s">
        <v>236</v>
      </c>
      <c r="V149" s="75" t="s">
        <v>167</v>
      </c>
      <c r="W149" s="75" t="s">
        <v>127</v>
      </c>
      <c r="X149" s="75" t="s">
        <v>377</v>
      </c>
      <c r="Y149" s="75" t="s">
        <v>388</v>
      </c>
      <c r="Z149" s="75" t="s">
        <v>134</v>
      </c>
      <c r="AA149" s="75" t="s">
        <v>142</v>
      </c>
      <c r="AB149" s="101" t="s">
        <v>167</v>
      </c>
    </row>
    <row r="150" spans="2:28" ht="18" customHeight="1" x14ac:dyDescent="0.25">
      <c r="B150" s="95" t="s">
        <v>86</v>
      </c>
      <c r="C150" s="74"/>
      <c r="D150" s="75" t="s">
        <v>127</v>
      </c>
      <c r="E150" s="75" t="s">
        <v>153</v>
      </c>
      <c r="F150" s="75" t="s">
        <v>156</v>
      </c>
      <c r="G150" s="75" t="s">
        <v>575</v>
      </c>
      <c r="H150" s="75" t="s">
        <v>282</v>
      </c>
      <c r="I150" s="75" t="s">
        <v>149</v>
      </c>
      <c r="J150" s="75"/>
      <c r="K150" s="75" t="s">
        <v>127</v>
      </c>
      <c r="L150" s="75" t="s">
        <v>149</v>
      </c>
      <c r="M150" s="75" t="s">
        <v>127</v>
      </c>
      <c r="N150" s="75" t="s">
        <v>127</v>
      </c>
      <c r="O150" s="75" t="s">
        <v>127</v>
      </c>
      <c r="P150" s="75" t="s">
        <v>127</v>
      </c>
      <c r="Q150" s="75" t="s">
        <v>134</v>
      </c>
      <c r="R150" s="75" t="s">
        <v>134</v>
      </c>
      <c r="S150" s="75" t="s">
        <v>127</v>
      </c>
      <c r="T150" s="75">
        <v>12</v>
      </c>
      <c r="U150" s="75"/>
      <c r="V150" s="75" t="s">
        <v>167</v>
      </c>
      <c r="W150" s="75" t="s">
        <v>127</v>
      </c>
      <c r="X150" s="75" t="s">
        <v>127</v>
      </c>
      <c r="Y150" s="75" t="s">
        <v>127</v>
      </c>
      <c r="Z150" s="75" t="s">
        <v>134</v>
      </c>
      <c r="AA150" s="75"/>
      <c r="AB150" s="101" t="s">
        <v>167</v>
      </c>
    </row>
    <row r="151" spans="2:28" ht="18" customHeight="1" x14ac:dyDescent="0.25">
      <c r="B151" s="95" t="s">
        <v>87</v>
      </c>
      <c r="C151" s="74"/>
      <c r="D151" s="75" t="s">
        <v>142</v>
      </c>
      <c r="E151" s="75">
        <v>5</v>
      </c>
      <c r="F151" s="75">
        <v>53</v>
      </c>
      <c r="G151" s="75"/>
      <c r="H151" s="75" t="s">
        <v>156</v>
      </c>
      <c r="I151" s="75" t="s">
        <v>307</v>
      </c>
      <c r="J151" s="75"/>
      <c r="K151" s="75">
        <v>44</v>
      </c>
      <c r="L151" s="75" t="s">
        <v>347</v>
      </c>
      <c r="M151" s="75" t="s">
        <v>134</v>
      </c>
      <c r="N151" s="75" t="s">
        <v>134</v>
      </c>
      <c r="O151" s="75" t="s">
        <v>175</v>
      </c>
      <c r="P151" s="75">
        <v>6</v>
      </c>
      <c r="Q151" s="75">
        <v>6</v>
      </c>
      <c r="R151" s="75">
        <v>4</v>
      </c>
      <c r="S151" s="75">
        <v>7</v>
      </c>
      <c r="T151" s="75">
        <v>53</v>
      </c>
      <c r="U151" s="75">
        <v>17</v>
      </c>
      <c r="V151" s="75" t="s">
        <v>242</v>
      </c>
      <c r="W151" s="75" t="s">
        <v>134</v>
      </c>
      <c r="X151" s="75">
        <v>6</v>
      </c>
      <c r="Y151" s="75">
        <v>20</v>
      </c>
      <c r="Z151" s="75">
        <v>12</v>
      </c>
      <c r="AA151" s="75" t="s">
        <v>396</v>
      </c>
      <c r="AB151" s="101" t="s">
        <v>168</v>
      </c>
    </row>
    <row r="152" spans="2:28" ht="18" customHeight="1" thickBot="1" x14ac:dyDescent="0.3">
      <c r="B152" s="95" t="s">
        <v>88</v>
      </c>
      <c r="C152" s="74"/>
      <c r="D152" s="75" t="s">
        <v>142</v>
      </c>
      <c r="E152" s="75" t="s">
        <v>153</v>
      </c>
      <c r="F152" s="75" t="s">
        <v>156</v>
      </c>
      <c r="G152" s="75" t="s">
        <v>576</v>
      </c>
      <c r="H152" s="75" t="s">
        <v>283</v>
      </c>
      <c r="I152" s="75" t="s">
        <v>149</v>
      </c>
      <c r="J152" s="75"/>
      <c r="K152" s="75" t="s">
        <v>134</v>
      </c>
      <c r="L152" s="75" t="s">
        <v>348</v>
      </c>
      <c r="M152" s="75" t="s">
        <v>134</v>
      </c>
      <c r="N152" s="75" t="s">
        <v>134</v>
      </c>
      <c r="O152" s="75" t="s">
        <v>127</v>
      </c>
      <c r="P152" s="75" t="s">
        <v>359</v>
      </c>
      <c r="Q152" s="75" t="s">
        <v>196</v>
      </c>
      <c r="R152" s="75" t="s">
        <v>196</v>
      </c>
      <c r="S152" s="75" t="s">
        <v>359</v>
      </c>
      <c r="T152" s="75" t="s">
        <v>222</v>
      </c>
      <c r="U152" s="75"/>
      <c r="V152" s="75" t="s">
        <v>167</v>
      </c>
      <c r="W152" s="75" t="s">
        <v>262</v>
      </c>
      <c r="X152" s="75" t="s">
        <v>134</v>
      </c>
      <c r="Y152" s="75" t="s">
        <v>383</v>
      </c>
      <c r="Z152" s="75" t="s">
        <v>153</v>
      </c>
      <c r="AA152" s="75"/>
      <c r="AB152" s="101" t="s">
        <v>167</v>
      </c>
    </row>
    <row r="153" spans="2:28" s="36" customFormat="1" ht="18" customHeight="1" x14ac:dyDescent="0.25">
      <c r="B153" s="93" t="s">
        <v>89</v>
      </c>
      <c r="C153" s="72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94"/>
    </row>
    <row r="154" spans="2:28" ht="18" customHeight="1" x14ac:dyDescent="0.25">
      <c r="B154" s="95" t="s">
        <v>90</v>
      </c>
      <c r="C154" s="74"/>
      <c r="D154" s="75" t="s">
        <v>134</v>
      </c>
      <c r="E154" s="75" t="s">
        <v>127</v>
      </c>
      <c r="F154" s="75">
        <v>2</v>
      </c>
      <c r="G154" s="75">
        <v>2</v>
      </c>
      <c r="H154" s="75" t="s">
        <v>156</v>
      </c>
      <c r="I154" s="75" t="s">
        <v>149</v>
      </c>
      <c r="J154" s="75">
        <v>2</v>
      </c>
      <c r="K154" s="75" t="s">
        <v>134</v>
      </c>
      <c r="L154" s="75" t="s">
        <v>142</v>
      </c>
      <c r="M154" s="75" t="s">
        <v>134</v>
      </c>
      <c r="N154" s="75" t="s">
        <v>134</v>
      </c>
      <c r="O154" s="75" t="s">
        <v>127</v>
      </c>
      <c r="P154" s="75" t="s">
        <v>127</v>
      </c>
      <c r="Q154" s="75" t="s">
        <v>134</v>
      </c>
      <c r="R154" s="75" t="s">
        <v>211</v>
      </c>
      <c r="S154" s="75" t="s">
        <v>368</v>
      </c>
      <c r="T154" s="75" t="s">
        <v>223</v>
      </c>
      <c r="U154" s="75">
        <v>2</v>
      </c>
      <c r="V154" s="75" t="s">
        <v>173</v>
      </c>
      <c r="W154" s="75" t="s">
        <v>197</v>
      </c>
      <c r="X154" s="75" t="s">
        <v>127</v>
      </c>
      <c r="Y154" s="75">
        <v>2</v>
      </c>
      <c r="Z154" s="75" t="s">
        <v>134</v>
      </c>
      <c r="AA154" s="75" t="s">
        <v>397</v>
      </c>
      <c r="AB154" s="101" t="s">
        <v>167</v>
      </c>
    </row>
    <row r="155" spans="2:28" ht="18" customHeight="1" x14ac:dyDescent="0.25">
      <c r="B155" s="95" t="s">
        <v>91</v>
      </c>
      <c r="C155" s="74"/>
      <c r="D155" s="75" t="s">
        <v>134</v>
      </c>
      <c r="E155" s="75" t="s">
        <v>134</v>
      </c>
      <c r="F155" s="75">
        <v>2</v>
      </c>
      <c r="G155" s="75" t="s">
        <v>568</v>
      </c>
      <c r="H155" s="75" t="s">
        <v>156</v>
      </c>
      <c r="I155" s="75" t="s">
        <v>149</v>
      </c>
      <c r="J155" s="75">
        <v>2</v>
      </c>
      <c r="K155" s="75" t="s">
        <v>134</v>
      </c>
      <c r="L155" s="75" t="s">
        <v>142</v>
      </c>
      <c r="M155" s="75">
        <v>3</v>
      </c>
      <c r="N155" s="75" t="s">
        <v>134</v>
      </c>
      <c r="O155" s="75" t="s">
        <v>127</v>
      </c>
      <c r="P155" s="75">
        <v>1</v>
      </c>
      <c r="Q155" s="75">
        <v>4</v>
      </c>
      <c r="R155" s="75">
        <v>4</v>
      </c>
      <c r="S155" s="75" t="s">
        <v>369</v>
      </c>
      <c r="T155" s="75" t="s">
        <v>224</v>
      </c>
      <c r="U155" s="75">
        <v>2</v>
      </c>
      <c r="V155" s="75" t="s">
        <v>173</v>
      </c>
      <c r="W155" s="75" t="s">
        <v>263</v>
      </c>
      <c r="X155" s="75" t="s">
        <v>134</v>
      </c>
      <c r="Y155" s="75">
        <v>3</v>
      </c>
      <c r="Z155" s="75" t="s">
        <v>134</v>
      </c>
      <c r="AA155" s="75" t="s">
        <v>142</v>
      </c>
      <c r="AB155" s="101" t="s">
        <v>167</v>
      </c>
    </row>
    <row r="156" spans="2:28" ht="18" customHeight="1" x14ac:dyDescent="0.25">
      <c r="B156" s="95" t="s">
        <v>92</v>
      </c>
      <c r="C156" s="74"/>
      <c r="D156" s="75" t="s">
        <v>127</v>
      </c>
      <c r="E156" s="75" t="s">
        <v>127</v>
      </c>
      <c r="F156" s="75">
        <v>0</v>
      </c>
      <c r="G156" s="75" t="s">
        <v>577</v>
      </c>
      <c r="H156" s="75" t="s">
        <v>149</v>
      </c>
      <c r="I156" s="75" t="s">
        <v>149</v>
      </c>
      <c r="J156" s="75">
        <v>0</v>
      </c>
      <c r="K156" s="75" t="s">
        <v>319</v>
      </c>
      <c r="L156" s="75" t="s">
        <v>149</v>
      </c>
      <c r="M156" s="75" t="s">
        <v>127</v>
      </c>
      <c r="N156" s="75" t="s">
        <v>134</v>
      </c>
      <c r="O156" s="75" t="s">
        <v>127</v>
      </c>
      <c r="P156" s="75" t="s">
        <v>127</v>
      </c>
      <c r="Q156" s="75" t="s">
        <v>127</v>
      </c>
      <c r="R156" s="75" t="s">
        <v>127</v>
      </c>
      <c r="S156" s="75" t="s">
        <v>127</v>
      </c>
      <c r="T156" s="75">
        <v>2</v>
      </c>
      <c r="U156" s="75">
        <v>0</v>
      </c>
      <c r="V156" s="75" t="s">
        <v>167</v>
      </c>
      <c r="W156" s="75" t="s">
        <v>127</v>
      </c>
      <c r="X156" s="75" t="s">
        <v>127</v>
      </c>
      <c r="Y156" s="75"/>
      <c r="Z156" s="75" t="s">
        <v>127</v>
      </c>
      <c r="AA156" s="75" t="s">
        <v>148</v>
      </c>
      <c r="AB156" s="101" t="s">
        <v>167</v>
      </c>
    </row>
    <row r="157" spans="2:28" ht="18" customHeight="1" x14ac:dyDescent="0.25">
      <c r="B157" s="95" t="s">
        <v>93</v>
      </c>
      <c r="C157" s="74"/>
      <c r="D157" s="75" t="s">
        <v>134</v>
      </c>
      <c r="E157" s="75" t="s">
        <v>127</v>
      </c>
      <c r="F157" s="75">
        <v>0</v>
      </c>
      <c r="G157" s="75" t="s">
        <v>568</v>
      </c>
      <c r="H157" s="75" t="s">
        <v>149</v>
      </c>
      <c r="I157" s="75" t="s">
        <v>149</v>
      </c>
      <c r="J157" s="75">
        <v>0</v>
      </c>
      <c r="K157" s="75" t="s">
        <v>320</v>
      </c>
      <c r="L157" s="75" t="s">
        <v>149</v>
      </c>
      <c r="M157" s="75" t="s">
        <v>134</v>
      </c>
      <c r="N157" s="75" t="s">
        <v>134</v>
      </c>
      <c r="O157" s="75" t="s">
        <v>127</v>
      </c>
      <c r="P157" s="75" t="s">
        <v>127</v>
      </c>
      <c r="Q157" s="75" t="s">
        <v>127</v>
      </c>
      <c r="R157" s="75" t="s">
        <v>127</v>
      </c>
      <c r="S157" s="75" t="s">
        <v>127</v>
      </c>
      <c r="T157" s="75"/>
      <c r="U157" s="75">
        <v>0</v>
      </c>
      <c r="V157" s="75" t="s">
        <v>173</v>
      </c>
      <c r="W157" s="75" t="s">
        <v>127</v>
      </c>
      <c r="X157" s="75" t="s">
        <v>127</v>
      </c>
      <c r="Y157" s="75">
        <v>4</v>
      </c>
      <c r="Z157" s="75" t="s">
        <v>127</v>
      </c>
      <c r="AA157" s="75" t="s">
        <v>148</v>
      </c>
      <c r="AB157" s="101" t="s">
        <v>167</v>
      </c>
    </row>
    <row r="158" spans="2:28" ht="18" customHeight="1" thickBot="1" x14ac:dyDescent="0.3">
      <c r="B158" s="95" t="s">
        <v>94</v>
      </c>
      <c r="C158" s="74"/>
      <c r="D158" s="75" t="s">
        <v>143</v>
      </c>
      <c r="E158" s="75" t="s">
        <v>127</v>
      </c>
      <c r="F158" s="75">
        <v>1</v>
      </c>
      <c r="G158" s="75" t="s">
        <v>568</v>
      </c>
      <c r="H158" s="75" t="s">
        <v>149</v>
      </c>
      <c r="I158" s="75" t="s">
        <v>149</v>
      </c>
      <c r="J158" s="75">
        <v>0</v>
      </c>
      <c r="K158" s="75" t="s">
        <v>321</v>
      </c>
      <c r="L158" s="75" t="s">
        <v>149</v>
      </c>
      <c r="M158" s="75">
        <v>1</v>
      </c>
      <c r="N158" s="75">
        <v>2</v>
      </c>
      <c r="O158" s="75" t="s">
        <v>127</v>
      </c>
      <c r="P158" s="75" t="s">
        <v>360</v>
      </c>
      <c r="Q158" s="75">
        <v>1</v>
      </c>
      <c r="R158" s="75" t="s">
        <v>127</v>
      </c>
      <c r="S158" s="75" t="s">
        <v>127</v>
      </c>
      <c r="T158" s="75">
        <v>3</v>
      </c>
      <c r="U158" s="75">
        <v>0</v>
      </c>
      <c r="V158" s="75" t="s">
        <v>167</v>
      </c>
      <c r="W158" s="75" t="s">
        <v>127</v>
      </c>
      <c r="X158" s="75" t="s">
        <v>127</v>
      </c>
      <c r="Y158" s="75">
        <v>2</v>
      </c>
      <c r="Z158" s="75" t="s">
        <v>134</v>
      </c>
      <c r="AA158" s="75" t="s">
        <v>148</v>
      </c>
      <c r="AB158" s="101" t="s">
        <v>167</v>
      </c>
    </row>
    <row r="159" spans="2:28" s="36" customFormat="1" ht="18" customHeight="1" thickBot="1" x14ac:dyDescent="0.3">
      <c r="B159" s="102" t="s">
        <v>650</v>
      </c>
      <c r="C159" s="103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 t="s">
        <v>179</v>
      </c>
      <c r="P159" s="104"/>
      <c r="Q159" s="104"/>
      <c r="R159" s="104"/>
      <c r="S159" s="104"/>
      <c r="T159" s="104"/>
      <c r="U159" s="104"/>
      <c r="V159" s="104" t="s">
        <v>179</v>
      </c>
      <c r="W159" s="104"/>
      <c r="X159" s="104" t="s">
        <v>127</v>
      </c>
      <c r="Y159" s="104"/>
      <c r="Z159" s="104"/>
      <c r="AA159" s="104"/>
      <c r="AB159" s="105"/>
    </row>
    <row r="160" spans="2:28" x14ac:dyDescent="0.25">
      <c r="AB160" s="9"/>
    </row>
    <row r="163" spans="28:28" x14ac:dyDescent="0.25">
      <c r="AB163" s="7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63"/>
  <sheetViews>
    <sheetView topLeftCell="B1" zoomScale="80" zoomScaleNormal="80" workbookViewId="0">
      <pane xSplit="2" ySplit="13" topLeftCell="D14" activePane="bottomRight" state="frozen"/>
      <selection activeCell="B1" sqref="B1"/>
      <selection pane="topRight" activeCell="D1" sqref="D1"/>
      <selection pane="bottomLeft" activeCell="B2" sqref="B2"/>
      <selection pane="bottomRight" activeCell="T154" sqref="T154"/>
    </sheetView>
  </sheetViews>
  <sheetFormatPr defaultRowHeight="15" x14ac:dyDescent="0.25"/>
  <cols>
    <col min="2" max="2" width="61.7109375" bestFit="1" customWidth="1"/>
    <col min="3" max="3" width="2.5703125" bestFit="1" customWidth="1"/>
    <col min="4" max="4" width="22.5703125" style="109" customWidth="1"/>
    <col min="5" max="23" width="18.85546875" style="109" customWidth="1"/>
  </cols>
  <sheetData>
    <row r="1" spans="2:27" hidden="1" x14ac:dyDescent="0.25">
      <c r="B1" s="12" t="s">
        <v>560</v>
      </c>
    </row>
    <row r="2" spans="2:27" hidden="1" x14ac:dyDescent="0.25">
      <c r="B2" s="13" t="s">
        <v>561</v>
      </c>
    </row>
    <row r="3" spans="2:27" hidden="1" x14ac:dyDescent="0.25">
      <c r="B3" t="s">
        <v>550</v>
      </c>
    </row>
    <row r="4" spans="2:27" ht="15.75" thickBot="1" x14ac:dyDescent="0.3"/>
    <row r="5" spans="2:27" s="47" customFormat="1" ht="25.5" customHeight="1" x14ac:dyDescent="0.25">
      <c r="B5" s="44" t="s">
        <v>549</v>
      </c>
      <c r="C5" s="45"/>
      <c r="D5" s="110">
        <f>[1]Resumo!$Q$3</f>
        <v>0</v>
      </c>
      <c r="E5" s="110">
        <f>[1]Resumo!$Q$4</f>
        <v>10</v>
      </c>
      <c r="F5" s="110">
        <f>[1]Resumo!$Q$5</f>
        <v>267</v>
      </c>
      <c r="G5" s="110">
        <f>[1]Resumo!$Q$6</f>
        <v>7</v>
      </c>
      <c r="H5" s="110">
        <f>[1]Resumo!$Q$7</f>
        <v>19</v>
      </c>
      <c r="I5" s="110">
        <f>[1]Resumo!$Q$8</f>
        <v>4</v>
      </c>
      <c r="J5" s="110">
        <f>[1]Resumo!$Q$9</f>
        <v>1</v>
      </c>
      <c r="K5" s="110">
        <f>[1]Resumo!$Q$10</f>
        <v>70</v>
      </c>
      <c r="L5" s="110">
        <f>[1]Resumo!$Q$11</f>
        <v>0</v>
      </c>
      <c r="M5" s="110">
        <f>[1]Resumo!$Q$12</f>
        <v>0</v>
      </c>
      <c r="N5" s="110">
        <f>[1]Resumo!$Q$13</f>
        <v>8</v>
      </c>
      <c r="O5" s="110">
        <f>[1]Resumo!$Q$14</f>
        <v>1</v>
      </c>
      <c r="P5" s="110">
        <f>[1]Resumo!$Q$15</f>
        <v>95</v>
      </c>
      <c r="Q5" s="110">
        <f>[1]Resumo!$Q$16</f>
        <v>0</v>
      </c>
      <c r="R5" s="110">
        <f>[1]Resumo!$Q$17</f>
        <v>32</v>
      </c>
      <c r="S5" s="110">
        <f>[1]Resumo!$Q$18</f>
        <v>9</v>
      </c>
      <c r="T5" s="110">
        <f>[1]Resumo!$Q$19</f>
        <v>0</v>
      </c>
      <c r="U5" s="110">
        <f>[1]Resumo!$Q$20</f>
        <v>7</v>
      </c>
      <c r="V5" s="110">
        <f>[1]Resumo!$Q$21</f>
        <v>7</v>
      </c>
      <c r="W5" s="111">
        <f>[1]Resumo!$Q$22</f>
        <v>0</v>
      </c>
    </row>
    <row r="6" spans="2:27" s="47" customFormat="1" ht="25.5" customHeight="1" x14ac:dyDescent="0.25">
      <c r="B6" s="48" t="s">
        <v>548</v>
      </c>
      <c r="C6" s="49"/>
      <c r="D6" s="112">
        <v>11955</v>
      </c>
      <c r="E6" s="112">
        <v>17788</v>
      </c>
      <c r="F6" s="112">
        <f>[1]Resumo!$O$5</f>
        <v>26223</v>
      </c>
      <c r="G6" s="112">
        <v>17402</v>
      </c>
      <c r="H6" s="112">
        <f>[1]Resumo!$O$7</f>
        <v>6000</v>
      </c>
      <c r="I6" s="112">
        <v>26223</v>
      </c>
      <c r="J6" s="112">
        <v>20046</v>
      </c>
      <c r="K6" s="112">
        <f>[1]Resumo!$O$10</f>
        <v>41209</v>
      </c>
      <c r="L6" s="112">
        <v>33915</v>
      </c>
      <c r="M6" s="112">
        <v>6000</v>
      </c>
      <c r="N6" s="112">
        <v>18535</v>
      </c>
      <c r="O6" s="112">
        <v>16984</v>
      </c>
      <c r="P6" s="112">
        <v>40401</v>
      </c>
      <c r="Q6" s="112"/>
      <c r="R6" s="112">
        <v>41209</v>
      </c>
      <c r="S6" s="112">
        <v>12380</v>
      </c>
      <c r="T6" s="112">
        <v>21253</v>
      </c>
      <c r="U6" s="112">
        <v>13127</v>
      </c>
      <c r="V6" s="112">
        <v>9247</v>
      </c>
      <c r="W6" s="113">
        <v>2268</v>
      </c>
    </row>
    <row r="7" spans="2:27" s="47" customFormat="1" ht="25.5" customHeight="1" x14ac:dyDescent="0.25">
      <c r="B7" s="48" t="s">
        <v>636</v>
      </c>
      <c r="C7" s="49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5"/>
    </row>
    <row r="8" spans="2:27" s="47" customFormat="1" ht="25.5" customHeight="1" thickBot="1" x14ac:dyDescent="0.3">
      <c r="B8" s="53" t="s">
        <v>551</v>
      </c>
      <c r="C8" s="54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7"/>
    </row>
    <row r="9" spans="2:27" s="47" customFormat="1" ht="25.5" customHeight="1" thickBot="1" x14ac:dyDescent="0.3">
      <c r="B9" s="56" t="s">
        <v>624</v>
      </c>
      <c r="C9" s="106"/>
      <c r="D9" s="107" t="e">
        <f t="shared" ref="D9:W9" si="0">D11/(D140*D10*(1+D8+D7+D3))</f>
        <v>#DIV/0!</v>
      </c>
      <c r="E9" s="107">
        <f t="shared" si="0"/>
        <v>7.9057777777777778</v>
      </c>
      <c r="F9" s="107" t="e">
        <f t="shared" si="0"/>
        <v>#DIV/0!</v>
      </c>
      <c r="G9" s="107">
        <f t="shared" si="0"/>
        <v>9.4524714828897345</v>
      </c>
      <c r="H9" s="107">
        <f t="shared" si="0"/>
        <v>0.74654721911160882</v>
      </c>
      <c r="I9" s="107">
        <f t="shared" si="0"/>
        <v>119.19545454545455</v>
      </c>
      <c r="J9" s="107">
        <f t="shared" si="0"/>
        <v>364.4727272727273</v>
      </c>
      <c r="K9" s="107" t="e">
        <f t="shared" si="0"/>
        <v>#DIV/0!</v>
      </c>
      <c r="L9" s="107" t="e">
        <f t="shared" si="0"/>
        <v>#DIV/0!</v>
      </c>
      <c r="M9" s="107" t="e">
        <f t="shared" si="0"/>
        <v>#DIV/0!</v>
      </c>
      <c r="N9" s="107">
        <f t="shared" si="0"/>
        <v>38.614583333333336</v>
      </c>
      <c r="O9" s="107">
        <f t="shared" si="0"/>
        <v>283.06666666666666</v>
      </c>
      <c r="P9" s="107" t="e">
        <f t="shared" si="0"/>
        <v>#DIV/0!</v>
      </c>
      <c r="Q9" s="107" t="e">
        <f t="shared" si="0"/>
        <v>#DIV/0!</v>
      </c>
      <c r="R9" s="107">
        <f t="shared" si="0"/>
        <v>4.8965066539923958</v>
      </c>
      <c r="S9" s="107">
        <f t="shared" si="0"/>
        <v>25.993113294700596</v>
      </c>
      <c r="T9" s="107" t="e">
        <f t="shared" si="0"/>
        <v>#DIV/0!</v>
      </c>
      <c r="U9" s="107">
        <f t="shared" si="0"/>
        <v>20.836507936507935</v>
      </c>
      <c r="V9" s="107">
        <f t="shared" si="0"/>
        <v>7.3388888888888886</v>
      </c>
      <c r="W9" s="108" t="e">
        <f t="shared" si="0"/>
        <v>#DIV/0!</v>
      </c>
    </row>
    <row r="10" spans="2:27" hidden="1" x14ac:dyDescent="0.25">
      <c r="B10" t="s">
        <v>549</v>
      </c>
      <c r="D10" s="109">
        <f>[1]Resumo!$Q$3</f>
        <v>0</v>
      </c>
      <c r="E10" s="109">
        <f>[1]Resumo!$Q$4</f>
        <v>10</v>
      </c>
      <c r="F10" s="109">
        <f>[1]Resumo!$Q$5</f>
        <v>267</v>
      </c>
      <c r="G10" s="109">
        <f>[1]Resumo!$Q$6</f>
        <v>7</v>
      </c>
      <c r="H10" s="109">
        <f>[1]Resumo!$Q$7</f>
        <v>19</v>
      </c>
      <c r="I10" s="109">
        <f>[1]Resumo!$Q$8</f>
        <v>4</v>
      </c>
      <c r="J10" s="109">
        <f>[1]Resumo!$Q$9</f>
        <v>1</v>
      </c>
      <c r="K10" s="109">
        <f>[1]Resumo!$Q$10</f>
        <v>70</v>
      </c>
      <c r="L10" s="109">
        <f>[1]Resumo!$Q$11</f>
        <v>0</v>
      </c>
      <c r="M10" s="109">
        <f>[1]Resumo!$Q$12</f>
        <v>0</v>
      </c>
      <c r="N10" s="109">
        <f>[1]Resumo!$Q$13</f>
        <v>8</v>
      </c>
      <c r="O10" s="109">
        <f>[1]Resumo!$Q$14</f>
        <v>1</v>
      </c>
      <c r="P10" s="109">
        <f>[1]Resumo!$Q$15</f>
        <v>95</v>
      </c>
      <c r="Q10" s="109">
        <f>[1]Resumo!$Q$16</f>
        <v>0</v>
      </c>
      <c r="R10" s="109">
        <f>[1]Resumo!$Q$17</f>
        <v>32</v>
      </c>
      <c r="S10" s="109">
        <f>[1]Resumo!$Q$18</f>
        <v>9</v>
      </c>
      <c r="T10" s="109">
        <f>[1]Resumo!$Q$19</f>
        <v>0</v>
      </c>
      <c r="U10" s="109">
        <f>[1]Resumo!$Q$20</f>
        <v>7</v>
      </c>
      <c r="V10" s="109">
        <f>[1]Resumo!$Q$21</f>
        <v>7</v>
      </c>
      <c r="W10" s="109">
        <f>[1]Resumo!$Q$22</f>
        <v>0</v>
      </c>
    </row>
    <row r="11" spans="2:27" hidden="1" x14ac:dyDescent="0.25">
      <c r="B11" t="s">
        <v>548</v>
      </c>
      <c r="D11" s="118">
        <v>11955</v>
      </c>
      <c r="E11" s="118">
        <v>17788</v>
      </c>
      <c r="F11" s="118">
        <f>[1]Resumo!$O$5</f>
        <v>26223</v>
      </c>
      <c r="G11" s="118">
        <v>17402</v>
      </c>
      <c r="H11" s="118">
        <f>[1]Resumo!$O$7</f>
        <v>6000</v>
      </c>
      <c r="I11" s="118">
        <v>26223</v>
      </c>
      <c r="J11" s="118">
        <v>20046</v>
      </c>
      <c r="K11" s="118">
        <f>[1]Resumo!$O$10</f>
        <v>41209</v>
      </c>
      <c r="L11" s="118">
        <v>33915</v>
      </c>
      <c r="M11" s="118">
        <v>6000</v>
      </c>
      <c r="N11" s="118">
        <v>18535</v>
      </c>
      <c r="O11" s="118">
        <v>16984</v>
      </c>
      <c r="P11" s="118">
        <v>40401</v>
      </c>
      <c r="Q11" s="118"/>
      <c r="R11" s="118">
        <v>41209</v>
      </c>
      <c r="S11" s="118">
        <v>12380</v>
      </c>
      <c r="T11" s="118">
        <v>21253</v>
      </c>
      <c r="U11" s="118">
        <v>13127</v>
      </c>
      <c r="V11" s="118">
        <v>9247</v>
      </c>
      <c r="W11" s="118">
        <v>2268</v>
      </c>
    </row>
    <row r="12" spans="2:27" x14ac:dyDescent="0.25"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spans="2:27" ht="27" customHeight="1" thickBot="1" x14ac:dyDescent="0.3">
      <c r="D13" s="71" t="s">
        <v>413</v>
      </c>
      <c r="E13" s="71" t="s">
        <v>414</v>
      </c>
      <c r="F13" s="71" t="s">
        <v>579</v>
      </c>
      <c r="G13" s="71" t="s">
        <v>415</v>
      </c>
      <c r="H13" s="71" t="s">
        <v>580</v>
      </c>
      <c r="I13" s="71" t="s">
        <v>416</v>
      </c>
      <c r="J13" s="71" t="s">
        <v>417</v>
      </c>
      <c r="K13" s="71" t="s">
        <v>581</v>
      </c>
      <c r="L13" s="71" t="s">
        <v>418</v>
      </c>
      <c r="M13" s="71" t="s">
        <v>611</v>
      </c>
      <c r="N13" s="71" t="s">
        <v>419</v>
      </c>
      <c r="O13" s="71" t="s">
        <v>420</v>
      </c>
      <c r="P13" s="71" t="s">
        <v>421</v>
      </c>
      <c r="Q13" s="71" t="s">
        <v>578</v>
      </c>
      <c r="R13" s="71" t="s">
        <v>422</v>
      </c>
      <c r="S13" s="71" t="s">
        <v>610</v>
      </c>
      <c r="T13" s="71" t="s">
        <v>423</v>
      </c>
      <c r="U13" s="71" t="s">
        <v>653</v>
      </c>
      <c r="V13" s="71" t="s">
        <v>652</v>
      </c>
      <c r="W13" s="71" t="s">
        <v>426</v>
      </c>
    </row>
    <row r="14" spans="2:27" s="36" customFormat="1" ht="18" customHeight="1" thickBot="1" x14ac:dyDescent="0.3">
      <c r="B14" s="89" t="s">
        <v>1</v>
      </c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2"/>
      <c r="X14" s="122"/>
      <c r="Y14" s="122"/>
      <c r="Z14" s="122"/>
      <c r="AA14" s="122"/>
    </row>
    <row r="15" spans="2:27" ht="18" customHeight="1" x14ac:dyDescent="0.25">
      <c r="B15" s="93" t="s">
        <v>0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94"/>
      <c r="X15" s="122"/>
      <c r="Y15" s="122"/>
      <c r="Z15" s="122"/>
      <c r="AA15" s="122"/>
    </row>
    <row r="16" spans="2:27" ht="18" customHeight="1" x14ac:dyDescent="0.25">
      <c r="B16" s="135" t="s">
        <v>2</v>
      </c>
      <c r="C16" s="12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>
        <v>50</v>
      </c>
      <c r="R16" s="137"/>
      <c r="S16" s="137"/>
      <c r="T16" s="137"/>
      <c r="U16" s="137"/>
      <c r="V16" s="137"/>
      <c r="W16" s="138"/>
    </row>
    <row r="17" spans="2:33" ht="18" customHeight="1" x14ac:dyDescent="0.25">
      <c r="B17" s="135" t="s">
        <v>3</v>
      </c>
      <c r="C17" s="127" t="s">
        <v>98</v>
      </c>
      <c r="D17" s="139" t="s">
        <v>398</v>
      </c>
      <c r="E17" s="137" t="s">
        <v>478</v>
      </c>
      <c r="F17" s="137">
        <v>812</v>
      </c>
      <c r="G17" s="137"/>
      <c r="H17" s="137" t="s">
        <v>584</v>
      </c>
      <c r="I17" s="137"/>
      <c r="J17" s="137"/>
      <c r="K17" s="137" t="s">
        <v>582</v>
      </c>
      <c r="L17" s="139" t="s">
        <v>428</v>
      </c>
      <c r="M17" s="137" t="s">
        <v>492</v>
      </c>
      <c r="N17" s="139" t="s">
        <v>438</v>
      </c>
      <c r="O17" s="137" t="s">
        <v>537</v>
      </c>
      <c r="P17" s="137"/>
      <c r="Q17" s="137">
        <v>2</v>
      </c>
      <c r="R17" s="137"/>
      <c r="S17" s="137"/>
      <c r="T17" s="137"/>
      <c r="U17" s="139" t="s">
        <v>454</v>
      </c>
      <c r="V17" s="139" t="s">
        <v>446</v>
      </c>
      <c r="W17" s="138" t="s">
        <v>547</v>
      </c>
      <c r="Y17" s="2"/>
      <c r="Z17" s="2"/>
      <c r="AA17" s="2"/>
      <c r="AB17" s="2"/>
      <c r="AC17" s="2"/>
      <c r="AD17" s="2"/>
      <c r="AE17" s="2"/>
      <c r="AF17" s="2"/>
      <c r="AG17" s="2"/>
    </row>
    <row r="18" spans="2:33" ht="18" customHeight="1" x14ac:dyDescent="0.25">
      <c r="B18" s="135" t="s">
        <v>128</v>
      </c>
      <c r="C18" s="128" t="s">
        <v>99</v>
      </c>
      <c r="D18" s="139" t="s">
        <v>399</v>
      </c>
      <c r="E18" s="137">
        <v>0</v>
      </c>
      <c r="F18" s="137">
        <v>50</v>
      </c>
      <c r="G18" s="137" t="s">
        <v>484</v>
      </c>
      <c r="H18" s="137">
        <v>24</v>
      </c>
      <c r="I18" s="137" t="s">
        <v>487</v>
      </c>
      <c r="J18" s="137" t="s">
        <v>489</v>
      </c>
      <c r="K18" s="137">
        <v>40</v>
      </c>
      <c r="L18" s="139" t="s">
        <v>429</v>
      </c>
      <c r="M18" s="137" t="s">
        <v>493</v>
      </c>
      <c r="N18" s="139" t="s">
        <v>439</v>
      </c>
      <c r="O18" s="137" t="s">
        <v>538</v>
      </c>
      <c r="P18" s="137" t="s">
        <v>500</v>
      </c>
      <c r="Q18" s="137" t="s">
        <v>568</v>
      </c>
      <c r="R18" s="137" t="s">
        <v>505</v>
      </c>
      <c r="S18" s="137" t="s">
        <v>516</v>
      </c>
      <c r="T18" s="137" t="s">
        <v>465</v>
      </c>
      <c r="U18" s="139" t="s">
        <v>439</v>
      </c>
      <c r="V18" s="139" t="s">
        <v>447</v>
      </c>
      <c r="W18" s="138" t="s">
        <v>509</v>
      </c>
      <c r="Y18" s="2"/>
      <c r="Z18" s="2"/>
      <c r="AA18" s="2"/>
      <c r="AB18" s="2"/>
      <c r="AC18" s="2"/>
      <c r="AD18" s="2"/>
      <c r="AE18" s="2"/>
      <c r="AF18" s="2"/>
      <c r="AG18" s="2"/>
    </row>
    <row r="19" spans="2:33" ht="18" customHeight="1" x14ac:dyDescent="0.25">
      <c r="B19" s="135" t="s">
        <v>129</v>
      </c>
      <c r="C19" s="128"/>
      <c r="D19" s="139" t="s">
        <v>127</v>
      </c>
      <c r="E19" s="137" t="s">
        <v>479</v>
      </c>
      <c r="F19" s="137">
        <v>1</v>
      </c>
      <c r="G19" s="137">
        <v>0</v>
      </c>
      <c r="H19" s="137">
        <v>1</v>
      </c>
      <c r="I19" s="137">
        <v>0</v>
      </c>
      <c r="J19" s="137">
        <v>0</v>
      </c>
      <c r="K19" s="137">
        <v>2</v>
      </c>
      <c r="L19" s="139" t="s">
        <v>127</v>
      </c>
      <c r="M19" s="137"/>
      <c r="N19" s="139" t="s">
        <v>127</v>
      </c>
      <c r="O19" s="137" t="s">
        <v>167</v>
      </c>
      <c r="P19" s="137">
        <v>0</v>
      </c>
      <c r="Q19" s="137" t="s">
        <v>568</v>
      </c>
      <c r="R19" s="137">
        <v>1</v>
      </c>
      <c r="S19" s="137" t="s">
        <v>127</v>
      </c>
      <c r="T19" s="137" t="s">
        <v>144</v>
      </c>
      <c r="U19" s="139" t="s">
        <v>127</v>
      </c>
      <c r="V19" s="139" t="s">
        <v>127</v>
      </c>
      <c r="W19" s="138"/>
      <c r="Y19" s="2"/>
      <c r="Z19" s="2"/>
      <c r="AA19" s="2"/>
      <c r="AB19" s="2"/>
      <c r="AC19" s="2"/>
      <c r="AD19" s="2"/>
      <c r="AE19" s="2"/>
      <c r="AF19" s="2"/>
      <c r="AG19" s="2"/>
    </row>
    <row r="20" spans="2:33" ht="18" customHeight="1" x14ac:dyDescent="0.25">
      <c r="B20" s="135" t="s">
        <v>4</v>
      </c>
      <c r="C20" s="128" t="s">
        <v>99</v>
      </c>
      <c r="D20" s="139" t="s">
        <v>127</v>
      </c>
      <c r="E20" s="137" t="s">
        <v>479</v>
      </c>
      <c r="F20" s="137"/>
      <c r="G20" s="137" t="s">
        <v>479</v>
      </c>
      <c r="H20" s="137" t="s">
        <v>127</v>
      </c>
      <c r="I20" s="137" t="s">
        <v>481</v>
      </c>
      <c r="J20" s="137" t="s">
        <v>481</v>
      </c>
      <c r="K20" s="137" t="s">
        <v>127</v>
      </c>
      <c r="L20" s="139" t="s">
        <v>127</v>
      </c>
      <c r="M20" s="137"/>
      <c r="N20" s="139" t="s">
        <v>127</v>
      </c>
      <c r="O20" s="137" t="s">
        <v>167</v>
      </c>
      <c r="P20" s="137" t="s">
        <v>481</v>
      </c>
      <c r="Q20" s="137" t="s">
        <v>568</v>
      </c>
      <c r="R20" s="137" t="s">
        <v>481</v>
      </c>
      <c r="S20" s="137" t="s">
        <v>127</v>
      </c>
      <c r="T20" s="137" t="s">
        <v>145</v>
      </c>
      <c r="U20" s="139" t="s">
        <v>127</v>
      </c>
      <c r="V20" s="139" t="s">
        <v>127</v>
      </c>
      <c r="W20" s="138"/>
      <c r="Y20" s="2"/>
      <c r="Z20" s="2"/>
      <c r="AA20" s="2"/>
      <c r="AB20" s="2"/>
      <c r="AC20" s="2"/>
      <c r="AD20" s="2"/>
      <c r="AE20" s="2"/>
      <c r="AF20" s="2"/>
      <c r="AG20" s="2"/>
    </row>
    <row r="21" spans="2:33" ht="18" customHeight="1" x14ac:dyDescent="0.25">
      <c r="B21" s="135" t="s">
        <v>5</v>
      </c>
      <c r="C21" s="128" t="s">
        <v>97</v>
      </c>
      <c r="D21" s="139" t="s">
        <v>400</v>
      </c>
      <c r="E21" s="137" t="s">
        <v>127</v>
      </c>
      <c r="F21" s="137"/>
      <c r="G21" s="137" t="s">
        <v>479</v>
      </c>
      <c r="H21" s="137" t="s">
        <v>184</v>
      </c>
      <c r="I21" s="137" t="s">
        <v>481</v>
      </c>
      <c r="J21" s="137" t="s">
        <v>481</v>
      </c>
      <c r="K21" s="137" t="s">
        <v>184</v>
      </c>
      <c r="L21" s="139" t="s">
        <v>400</v>
      </c>
      <c r="M21" s="137"/>
      <c r="N21" s="139" t="s">
        <v>400</v>
      </c>
      <c r="O21" s="137" t="s">
        <v>155</v>
      </c>
      <c r="P21" s="137" t="s">
        <v>481</v>
      </c>
      <c r="Q21" s="137" t="s">
        <v>568</v>
      </c>
      <c r="R21" s="137" t="s">
        <v>481</v>
      </c>
      <c r="S21" s="137" t="s">
        <v>184</v>
      </c>
      <c r="T21" s="137" t="s">
        <v>152</v>
      </c>
      <c r="U21" s="139" t="s">
        <v>400</v>
      </c>
      <c r="V21" s="139" t="s">
        <v>400</v>
      </c>
      <c r="W21" s="138"/>
      <c r="Y21" s="2"/>
      <c r="Z21" s="2"/>
      <c r="AA21" s="2"/>
      <c r="AB21" s="2"/>
      <c r="AC21" s="2"/>
      <c r="AD21" s="2"/>
      <c r="AE21" s="2"/>
      <c r="AF21" s="2"/>
      <c r="AG21" s="2"/>
    </row>
    <row r="22" spans="2:33" ht="18" customHeight="1" x14ac:dyDescent="0.25">
      <c r="B22" s="135" t="s">
        <v>6</v>
      </c>
      <c r="C22" s="128" t="s">
        <v>97</v>
      </c>
      <c r="D22" s="139" t="s">
        <v>127</v>
      </c>
      <c r="E22" s="137"/>
      <c r="F22" s="137"/>
      <c r="G22" s="137" t="s">
        <v>127</v>
      </c>
      <c r="H22" s="137" t="s">
        <v>127</v>
      </c>
      <c r="I22" s="137" t="s">
        <v>127</v>
      </c>
      <c r="J22" s="137" t="s">
        <v>127</v>
      </c>
      <c r="K22" s="137" t="s">
        <v>134</v>
      </c>
      <c r="L22" s="139" t="s">
        <v>127</v>
      </c>
      <c r="M22" s="137"/>
      <c r="N22" s="139" t="s">
        <v>127</v>
      </c>
      <c r="O22" s="137" t="s">
        <v>167</v>
      </c>
      <c r="P22" s="137" t="s">
        <v>127</v>
      </c>
      <c r="Q22" s="137" t="s">
        <v>568</v>
      </c>
      <c r="R22" s="137" t="s">
        <v>127</v>
      </c>
      <c r="S22" s="137" t="s">
        <v>127</v>
      </c>
      <c r="T22" s="137" t="s">
        <v>144</v>
      </c>
      <c r="U22" s="139" t="s">
        <v>127</v>
      </c>
      <c r="V22" s="139" t="s">
        <v>127</v>
      </c>
      <c r="W22" s="138"/>
      <c r="Y22" s="2"/>
      <c r="Z22" s="2"/>
      <c r="AA22" s="2"/>
      <c r="AB22" s="2"/>
      <c r="AC22" s="2"/>
      <c r="AD22" s="2"/>
      <c r="AE22" s="2"/>
      <c r="AF22" s="2"/>
      <c r="AG22" s="2"/>
    </row>
    <row r="23" spans="2:33" ht="18" customHeight="1" x14ac:dyDescent="0.25">
      <c r="B23" s="135" t="s">
        <v>7</v>
      </c>
      <c r="C23" s="128" t="s">
        <v>97</v>
      </c>
      <c r="D23" s="139" t="s">
        <v>127</v>
      </c>
      <c r="E23" s="137" t="s">
        <v>127</v>
      </c>
      <c r="F23" s="137">
        <v>3</v>
      </c>
      <c r="G23" s="137">
        <v>1</v>
      </c>
      <c r="H23" s="137">
        <v>1</v>
      </c>
      <c r="I23" s="137"/>
      <c r="J23" s="137"/>
      <c r="K23" s="137" t="s">
        <v>127</v>
      </c>
      <c r="L23" s="139" t="s">
        <v>127</v>
      </c>
      <c r="M23" s="137"/>
      <c r="N23" s="139" t="s">
        <v>127</v>
      </c>
      <c r="O23" s="137" t="s">
        <v>167</v>
      </c>
      <c r="P23" s="137"/>
      <c r="Q23" s="137" t="s">
        <v>568</v>
      </c>
      <c r="R23" s="137">
        <v>1</v>
      </c>
      <c r="S23" s="137" t="s">
        <v>127</v>
      </c>
      <c r="T23" s="137" t="s">
        <v>144</v>
      </c>
      <c r="U23" s="139" t="s">
        <v>127</v>
      </c>
      <c r="V23" s="139" t="s">
        <v>127</v>
      </c>
      <c r="W23" s="138"/>
      <c r="Y23" s="2"/>
      <c r="Z23" s="2"/>
      <c r="AA23" s="2"/>
      <c r="AB23" s="2"/>
      <c r="AC23" s="2"/>
      <c r="AD23" s="2"/>
      <c r="AE23" s="2"/>
      <c r="AF23" s="2"/>
      <c r="AG23" s="2"/>
    </row>
    <row r="24" spans="2:33" ht="18" customHeight="1" x14ac:dyDescent="0.25">
      <c r="B24" s="135" t="s">
        <v>8</v>
      </c>
      <c r="C24" s="128" t="s">
        <v>96</v>
      </c>
      <c r="D24" s="139" t="s">
        <v>127</v>
      </c>
      <c r="E24" s="137" t="s">
        <v>480</v>
      </c>
      <c r="F24" s="137">
        <v>2</v>
      </c>
      <c r="G24" s="137"/>
      <c r="H24" s="137">
        <v>2</v>
      </c>
      <c r="I24" s="137" t="s">
        <v>127</v>
      </c>
      <c r="J24" s="137" t="s">
        <v>127</v>
      </c>
      <c r="K24" s="137" t="s">
        <v>127</v>
      </c>
      <c r="L24" s="139" t="s">
        <v>127</v>
      </c>
      <c r="M24" s="137"/>
      <c r="N24" s="139" t="s">
        <v>127</v>
      </c>
      <c r="O24" s="137" t="s">
        <v>167</v>
      </c>
      <c r="P24" s="137" t="s">
        <v>127</v>
      </c>
      <c r="Q24" s="137"/>
      <c r="R24" s="137" t="s">
        <v>127</v>
      </c>
      <c r="S24" s="137" t="s">
        <v>127</v>
      </c>
      <c r="T24" s="137" t="s">
        <v>144</v>
      </c>
      <c r="U24" s="139" t="s">
        <v>127</v>
      </c>
      <c r="V24" s="139" t="s">
        <v>127</v>
      </c>
      <c r="W24" s="138"/>
      <c r="Y24" s="2"/>
      <c r="Z24" s="2"/>
      <c r="AA24" s="2"/>
      <c r="AB24" s="2"/>
      <c r="AC24" s="2"/>
      <c r="AD24" s="2"/>
      <c r="AE24" s="2"/>
      <c r="AF24" s="2"/>
      <c r="AG24" s="2"/>
    </row>
    <row r="25" spans="2:33" ht="18" customHeight="1" x14ac:dyDescent="0.25">
      <c r="B25" s="135" t="s">
        <v>9</v>
      </c>
      <c r="C25" s="128" t="s">
        <v>96</v>
      </c>
      <c r="D25" s="140"/>
      <c r="E25" s="140"/>
      <c r="F25" s="140"/>
      <c r="G25" s="140">
        <v>1</v>
      </c>
      <c r="H25" s="140"/>
      <c r="I25" s="140">
        <v>1</v>
      </c>
      <c r="J25" s="140">
        <v>1</v>
      </c>
      <c r="K25" s="140"/>
      <c r="L25" s="140"/>
      <c r="M25" s="140"/>
      <c r="N25" s="140"/>
      <c r="O25" s="137"/>
      <c r="P25" s="140">
        <v>1</v>
      </c>
      <c r="Q25" s="140">
        <v>5</v>
      </c>
      <c r="R25" s="140">
        <v>1</v>
      </c>
      <c r="S25" s="140"/>
      <c r="T25" s="137"/>
      <c r="U25" s="140"/>
      <c r="V25" s="140" t="s">
        <v>448</v>
      </c>
      <c r="W25" s="138" t="s">
        <v>510</v>
      </c>
      <c r="Y25" s="2"/>
      <c r="Z25" s="2"/>
      <c r="AA25" s="2"/>
      <c r="AB25" s="2"/>
      <c r="AC25" s="2"/>
      <c r="AD25" s="2"/>
      <c r="AE25" s="2"/>
      <c r="AF25" s="2"/>
      <c r="AG25" s="2"/>
    </row>
    <row r="26" spans="2:33" ht="18" customHeight="1" x14ac:dyDescent="0.25">
      <c r="B26" s="135" t="s">
        <v>3</v>
      </c>
      <c r="C26" s="129"/>
      <c r="D26" s="139" t="s">
        <v>401</v>
      </c>
      <c r="E26" s="137"/>
      <c r="F26" s="137">
        <v>48</v>
      </c>
      <c r="G26" s="137"/>
      <c r="H26" s="137" t="s">
        <v>585</v>
      </c>
      <c r="I26" s="137"/>
      <c r="J26" s="137"/>
      <c r="K26" s="137" t="s">
        <v>582</v>
      </c>
      <c r="L26" s="139" t="s">
        <v>430</v>
      </c>
      <c r="M26" s="137"/>
      <c r="N26" s="139" t="s">
        <v>440</v>
      </c>
      <c r="O26" s="137" t="s">
        <v>279</v>
      </c>
      <c r="P26" s="137"/>
      <c r="Q26" s="137">
        <v>1</v>
      </c>
      <c r="R26" s="137"/>
      <c r="S26" s="137" t="s">
        <v>517</v>
      </c>
      <c r="T26" s="137"/>
      <c r="U26" s="139" t="s">
        <v>449</v>
      </c>
      <c r="V26" s="139" t="s">
        <v>449</v>
      </c>
      <c r="W26" s="138"/>
      <c r="Y26" s="2"/>
      <c r="Z26" s="2"/>
      <c r="AA26" s="2"/>
      <c r="AB26" s="2"/>
      <c r="AC26" s="2"/>
      <c r="AD26" s="2"/>
      <c r="AE26" s="2"/>
      <c r="AF26" s="2"/>
      <c r="AG26" s="2"/>
    </row>
    <row r="27" spans="2:33" ht="18" customHeight="1" x14ac:dyDescent="0.25">
      <c r="B27" s="135" t="s">
        <v>10</v>
      </c>
      <c r="C27" s="127" t="s">
        <v>98</v>
      </c>
      <c r="D27" s="139" t="s">
        <v>402</v>
      </c>
      <c r="E27" s="137"/>
      <c r="F27" s="137">
        <v>3</v>
      </c>
      <c r="G27" s="137">
        <v>1</v>
      </c>
      <c r="H27" s="137">
        <v>1</v>
      </c>
      <c r="I27" s="137">
        <v>1</v>
      </c>
      <c r="J27" s="137">
        <v>1</v>
      </c>
      <c r="K27" s="137">
        <v>3</v>
      </c>
      <c r="L27" s="139" t="s">
        <v>431</v>
      </c>
      <c r="M27" s="137" t="s">
        <v>494</v>
      </c>
      <c r="N27" s="139" t="s">
        <v>431</v>
      </c>
      <c r="O27" s="137" t="s">
        <v>170</v>
      </c>
      <c r="P27" s="137">
        <v>1</v>
      </c>
      <c r="Q27" s="137">
        <v>1</v>
      </c>
      <c r="R27" s="137">
        <v>1</v>
      </c>
      <c r="S27" s="137">
        <v>1</v>
      </c>
      <c r="T27" s="137">
        <v>1</v>
      </c>
      <c r="U27" s="139" t="s">
        <v>431</v>
      </c>
      <c r="V27" s="139" t="s">
        <v>450</v>
      </c>
      <c r="W27" s="138"/>
      <c r="Y27" s="2"/>
      <c r="Z27" s="2"/>
      <c r="AA27" s="2"/>
      <c r="AB27" s="2"/>
      <c r="AC27" s="2"/>
      <c r="AD27" s="2"/>
      <c r="AE27" s="2"/>
      <c r="AF27" s="2"/>
      <c r="AG27" s="2"/>
    </row>
    <row r="28" spans="2:33" ht="18" customHeight="1" x14ac:dyDescent="0.25">
      <c r="B28" s="135" t="s">
        <v>11</v>
      </c>
      <c r="C28" s="128" t="s">
        <v>99</v>
      </c>
      <c r="D28" s="139" t="s">
        <v>403</v>
      </c>
      <c r="E28" s="137"/>
      <c r="F28" s="137">
        <v>3</v>
      </c>
      <c r="G28" s="137">
        <v>2</v>
      </c>
      <c r="H28" s="137">
        <v>1</v>
      </c>
      <c r="I28" s="137">
        <v>1</v>
      </c>
      <c r="J28" s="137">
        <v>1</v>
      </c>
      <c r="K28" s="137">
        <v>3</v>
      </c>
      <c r="L28" s="139" t="s">
        <v>402</v>
      </c>
      <c r="M28" s="137" t="s">
        <v>494</v>
      </c>
      <c r="N28" s="139" t="s">
        <v>431</v>
      </c>
      <c r="O28" s="137" t="s">
        <v>170</v>
      </c>
      <c r="P28" s="137">
        <v>2</v>
      </c>
      <c r="Q28" s="137" t="s">
        <v>568</v>
      </c>
      <c r="R28" s="137">
        <v>2</v>
      </c>
      <c r="S28" s="137">
        <v>1</v>
      </c>
      <c r="T28" s="137">
        <v>1</v>
      </c>
      <c r="U28" s="139" t="s">
        <v>431</v>
      </c>
      <c r="V28" s="139" t="s">
        <v>451</v>
      </c>
      <c r="W28" s="138"/>
      <c r="Y28" s="2"/>
      <c r="Z28" s="2"/>
      <c r="AA28" s="2"/>
      <c r="AB28" s="2"/>
      <c r="AC28" s="2"/>
      <c r="AD28" s="2"/>
      <c r="AE28" s="2"/>
      <c r="AF28" s="2"/>
      <c r="AG28" s="2"/>
    </row>
    <row r="29" spans="2:33" ht="18" customHeight="1" x14ac:dyDescent="0.25">
      <c r="B29" s="135" t="s">
        <v>12</v>
      </c>
      <c r="C29" s="128" t="s">
        <v>99</v>
      </c>
      <c r="D29" s="139" t="s">
        <v>127</v>
      </c>
      <c r="E29" s="137"/>
      <c r="F29" s="137">
        <v>2</v>
      </c>
      <c r="G29" s="137" t="s">
        <v>127</v>
      </c>
      <c r="H29" s="137">
        <v>1</v>
      </c>
      <c r="I29" s="137" t="s">
        <v>127</v>
      </c>
      <c r="J29" s="137" t="s">
        <v>127</v>
      </c>
      <c r="K29" s="137">
        <v>1</v>
      </c>
      <c r="L29" s="139" t="s">
        <v>127</v>
      </c>
      <c r="M29" s="137"/>
      <c r="N29" s="139" t="s">
        <v>127</v>
      </c>
      <c r="O29" s="137" t="s">
        <v>167</v>
      </c>
      <c r="P29" s="137">
        <v>0</v>
      </c>
      <c r="Q29" s="137" t="s">
        <v>568</v>
      </c>
      <c r="R29" s="137" t="s">
        <v>127</v>
      </c>
      <c r="S29" s="137" t="s">
        <v>200</v>
      </c>
      <c r="T29" s="137" t="s">
        <v>148</v>
      </c>
      <c r="U29" s="139" t="s">
        <v>127</v>
      </c>
      <c r="V29" s="139" t="s">
        <v>127</v>
      </c>
      <c r="W29" s="138"/>
      <c r="Y29" s="2"/>
      <c r="Z29" s="2"/>
      <c r="AA29" s="2"/>
      <c r="AB29" s="2"/>
      <c r="AC29" s="2"/>
      <c r="AD29" s="2"/>
      <c r="AE29" s="2"/>
      <c r="AF29" s="2"/>
      <c r="AG29" s="2"/>
    </row>
    <row r="30" spans="2:33" ht="18" customHeight="1" x14ac:dyDescent="0.25">
      <c r="B30" s="135" t="s">
        <v>13</v>
      </c>
      <c r="C30" s="128" t="s">
        <v>99</v>
      </c>
      <c r="D30" s="139" t="s">
        <v>127</v>
      </c>
      <c r="E30" s="137"/>
      <c r="F30" s="137">
        <v>2</v>
      </c>
      <c r="G30" s="137" t="s">
        <v>127</v>
      </c>
      <c r="H30" s="137">
        <v>1</v>
      </c>
      <c r="I30" s="137" t="s">
        <v>127</v>
      </c>
      <c r="J30" s="137" t="s">
        <v>127</v>
      </c>
      <c r="K30" s="137">
        <v>3</v>
      </c>
      <c r="L30" s="139" t="s">
        <v>127</v>
      </c>
      <c r="M30" s="137"/>
      <c r="N30" s="139" t="s">
        <v>127</v>
      </c>
      <c r="O30" s="137" t="s">
        <v>171</v>
      </c>
      <c r="P30" s="137">
        <v>0</v>
      </c>
      <c r="Q30" s="137"/>
      <c r="R30" s="137">
        <v>1</v>
      </c>
      <c r="S30" s="137" t="s">
        <v>127</v>
      </c>
      <c r="T30" s="137" t="s">
        <v>148</v>
      </c>
      <c r="U30" s="139" t="s">
        <v>127</v>
      </c>
      <c r="V30" s="139" t="s">
        <v>127</v>
      </c>
      <c r="W30" s="138"/>
      <c r="Y30" s="2"/>
      <c r="Z30" s="2"/>
      <c r="AA30" s="2"/>
      <c r="AB30" s="2"/>
      <c r="AC30" s="2"/>
      <c r="AD30" s="2"/>
      <c r="AE30" s="2"/>
      <c r="AF30" s="2"/>
      <c r="AG30" s="2"/>
    </row>
    <row r="31" spans="2:33" ht="18" customHeight="1" x14ac:dyDescent="0.25">
      <c r="B31" s="135" t="s">
        <v>14</v>
      </c>
      <c r="C31" s="128" t="s">
        <v>99</v>
      </c>
      <c r="D31" s="137"/>
      <c r="E31" s="137">
        <v>1</v>
      </c>
      <c r="F31" s="137"/>
      <c r="G31" s="137">
        <v>1</v>
      </c>
      <c r="H31" s="137"/>
      <c r="I31" s="137">
        <v>1</v>
      </c>
      <c r="J31" s="137">
        <v>1</v>
      </c>
      <c r="K31" s="137"/>
      <c r="L31" s="137"/>
      <c r="M31" s="137"/>
      <c r="N31" s="137"/>
      <c r="O31" s="137"/>
      <c r="P31" s="137">
        <v>1</v>
      </c>
      <c r="Q31" s="137">
        <v>5</v>
      </c>
      <c r="R31" s="137">
        <v>1</v>
      </c>
      <c r="S31" s="137"/>
      <c r="T31" s="137"/>
      <c r="U31" s="137"/>
      <c r="V31" s="137"/>
      <c r="W31" s="138" t="s">
        <v>510</v>
      </c>
      <c r="Y31" s="2"/>
      <c r="Z31" s="2"/>
      <c r="AA31" s="2"/>
      <c r="AB31" s="2"/>
      <c r="AC31" s="2"/>
      <c r="AD31" s="2"/>
      <c r="AE31" s="2"/>
      <c r="AF31" s="2"/>
      <c r="AG31" s="2"/>
    </row>
    <row r="32" spans="2:33" ht="18" customHeight="1" x14ac:dyDescent="0.25">
      <c r="B32" s="135" t="s">
        <v>3</v>
      </c>
      <c r="C32" s="127" t="s">
        <v>98</v>
      </c>
      <c r="D32" s="139" t="s">
        <v>401</v>
      </c>
      <c r="E32" s="137"/>
      <c r="F32" s="137">
        <v>48</v>
      </c>
      <c r="G32" s="137"/>
      <c r="H32" s="137" t="s">
        <v>585</v>
      </c>
      <c r="I32" s="137"/>
      <c r="J32" s="137"/>
      <c r="K32" s="137" t="s">
        <v>582</v>
      </c>
      <c r="L32" s="139" t="s">
        <v>430</v>
      </c>
      <c r="M32" s="137"/>
      <c r="N32" s="139" t="s">
        <v>440</v>
      </c>
      <c r="O32" s="137" t="s">
        <v>169</v>
      </c>
      <c r="P32" s="137"/>
      <c r="Q32" s="137">
        <v>1</v>
      </c>
      <c r="R32" s="137"/>
      <c r="S32" s="137" t="s">
        <v>518</v>
      </c>
      <c r="T32" s="137"/>
      <c r="U32" s="139" t="s">
        <v>449</v>
      </c>
      <c r="V32" s="139"/>
      <c r="W32" s="138"/>
      <c r="Y32" s="2"/>
      <c r="Z32" s="2"/>
      <c r="AA32" s="5"/>
      <c r="AB32" s="2"/>
      <c r="AC32" s="2"/>
      <c r="AD32" s="2"/>
      <c r="AE32" s="2"/>
      <c r="AF32" s="2"/>
      <c r="AG32" s="2"/>
    </row>
    <row r="33" spans="2:33" ht="18" customHeight="1" x14ac:dyDescent="0.25">
      <c r="B33" s="135" t="s">
        <v>10</v>
      </c>
      <c r="C33" s="128" t="s">
        <v>99</v>
      </c>
      <c r="D33" s="139" t="s">
        <v>402</v>
      </c>
      <c r="E33" s="137">
        <v>0</v>
      </c>
      <c r="F33" s="137">
        <v>1</v>
      </c>
      <c r="G33" s="137">
        <v>0</v>
      </c>
      <c r="H33" s="137">
        <v>1</v>
      </c>
      <c r="I33" s="137">
        <v>1</v>
      </c>
      <c r="J33" s="137">
        <v>1</v>
      </c>
      <c r="K33" s="137">
        <v>3</v>
      </c>
      <c r="L33" s="139" t="s">
        <v>431</v>
      </c>
      <c r="M33" s="137" t="s">
        <v>494</v>
      </c>
      <c r="N33" s="139" t="s">
        <v>431</v>
      </c>
      <c r="O33" s="137" t="s">
        <v>170</v>
      </c>
      <c r="P33" s="137">
        <v>1</v>
      </c>
      <c r="Q33" s="137">
        <v>2</v>
      </c>
      <c r="R33" s="137">
        <v>2</v>
      </c>
      <c r="S33" s="137">
        <v>1</v>
      </c>
      <c r="T33" s="137" t="s">
        <v>466</v>
      </c>
      <c r="U33" s="139" t="s">
        <v>431</v>
      </c>
      <c r="V33" s="139"/>
      <c r="W33" s="138"/>
      <c r="Y33" s="2"/>
      <c r="Z33" s="2"/>
      <c r="AA33" s="5"/>
      <c r="AB33" s="2"/>
      <c r="AC33" s="2"/>
      <c r="AD33" s="2"/>
      <c r="AE33" s="2"/>
      <c r="AF33" s="2"/>
      <c r="AG33" s="2"/>
    </row>
    <row r="34" spans="2:33" ht="18" customHeight="1" x14ac:dyDescent="0.25">
      <c r="B34" s="135" t="s">
        <v>11</v>
      </c>
      <c r="C34" s="128" t="s">
        <v>99</v>
      </c>
      <c r="D34" s="139" t="s">
        <v>403</v>
      </c>
      <c r="E34" s="137">
        <v>2</v>
      </c>
      <c r="F34" s="137">
        <v>4</v>
      </c>
      <c r="G34" s="137">
        <v>2</v>
      </c>
      <c r="H34" s="137">
        <v>2</v>
      </c>
      <c r="I34" s="137">
        <v>1</v>
      </c>
      <c r="J34" s="137">
        <v>1</v>
      </c>
      <c r="K34" s="137">
        <v>3</v>
      </c>
      <c r="L34" s="139" t="s">
        <v>432</v>
      </c>
      <c r="M34" s="137" t="s">
        <v>494</v>
      </c>
      <c r="N34" s="139" t="s">
        <v>431</v>
      </c>
      <c r="O34" s="137" t="s">
        <v>170</v>
      </c>
      <c r="P34" s="137">
        <v>2</v>
      </c>
      <c r="Q34" s="137" t="s">
        <v>568</v>
      </c>
      <c r="R34" s="137">
        <v>2</v>
      </c>
      <c r="S34" s="137">
        <v>1</v>
      </c>
      <c r="T34" s="137" t="s">
        <v>466</v>
      </c>
      <c r="U34" s="139" t="s">
        <v>431</v>
      </c>
      <c r="V34" s="137"/>
      <c r="W34" s="138"/>
      <c r="Y34" s="2"/>
      <c r="Z34" s="2"/>
      <c r="AA34" s="5"/>
      <c r="AB34" s="2"/>
      <c r="AC34" s="2"/>
      <c r="AD34" s="2"/>
      <c r="AE34" s="2"/>
      <c r="AF34" s="2"/>
      <c r="AG34" s="2"/>
    </row>
    <row r="35" spans="2:33" ht="18" customHeight="1" x14ac:dyDescent="0.25">
      <c r="B35" s="135" t="s">
        <v>12</v>
      </c>
      <c r="C35" s="128" t="s">
        <v>99</v>
      </c>
      <c r="D35" s="139" t="s">
        <v>127</v>
      </c>
      <c r="E35" s="137">
        <v>0</v>
      </c>
      <c r="F35" s="137">
        <v>2</v>
      </c>
      <c r="G35" s="137" t="s">
        <v>127</v>
      </c>
      <c r="H35" s="137">
        <v>2</v>
      </c>
      <c r="I35" s="137" t="s">
        <v>127</v>
      </c>
      <c r="J35" s="137">
        <v>0</v>
      </c>
      <c r="K35" s="137">
        <v>1</v>
      </c>
      <c r="L35" s="139" t="s">
        <v>127</v>
      </c>
      <c r="M35" s="137"/>
      <c r="N35" s="139" t="s">
        <v>127</v>
      </c>
      <c r="O35" s="137" t="s">
        <v>167</v>
      </c>
      <c r="P35" s="137">
        <v>0</v>
      </c>
      <c r="Q35" s="137" t="s">
        <v>568</v>
      </c>
      <c r="R35" s="137" t="s">
        <v>127</v>
      </c>
      <c r="S35" s="137" t="s">
        <v>127</v>
      </c>
      <c r="T35" s="137" t="s">
        <v>466</v>
      </c>
      <c r="U35" s="139" t="s">
        <v>127</v>
      </c>
      <c r="V35" s="137"/>
      <c r="W35" s="138"/>
      <c r="Y35" s="2"/>
      <c r="Z35" s="2"/>
      <c r="AA35" s="5"/>
      <c r="AB35" s="2"/>
      <c r="AC35" s="2"/>
      <c r="AD35" s="2"/>
      <c r="AE35" s="2"/>
      <c r="AF35" s="2"/>
      <c r="AG35" s="2"/>
    </row>
    <row r="36" spans="2:33" ht="18" customHeight="1" x14ac:dyDescent="0.25">
      <c r="B36" s="135" t="s">
        <v>15</v>
      </c>
      <c r="C36" s="128" t="s">
        <v>96</v>
      </c>
      <c r="D36" s="139" t="s">
        <v>127</v>
      </c>
      <c r="E36" s="137">
        <v>0</v>
      </c>
      <c r="F36" s="137" t="s">
        <v>127</v>
      </c>
      <c r="G36" s="137" t="s">
        <v>127</v>
      </c>
      <c r="H36" s="137" t="s">
        <v>127</v>
      </c>
      <c r="I36" s="137" t="s">
        <v>127</v>
      </c>
      <c r="J36" s="137">
        <v>0</v>
      </c>
      <c r="K36" s="137">
        <v>1</v>
      </c>
      <c r="L36" s="139" t="s">
        <v>127</v>
      </c>
      <c r="M36" s="137"/>
      <c r="N36" s="139" t="s">
        <v>127</v>
      </c>
      <c r="O36" s="137" t="s">
        <v>167</v>
      </c>
      <c r="P36" s="137">
        <v>0</v>
      </c>
      <c r="Q36" s="137" t="s">
        <v>568</v>
      </c>
      <c r="R36" s="137" t="s">
        <v>127</v>
      </c>
      <c r="S36" s="137" t="s">
        <v>127</v>
      </c>
      <c r="T36" s="137" t="s">
        <v>148</v>
      </c>
      <c r="U36" s="139" t="s">
        <v>127</v>
      </c>
      <c r="V36" s="139" t="s">
        <v>127</v>
      </c>
      <c r="W36" s="138"/>
      <c r="Y36" s="2"/>
      <c r="Z36" s="2"/>
      <c r="AA36" s="5"/>
      <c r="AB36" s="2"/>
      <c r="AC36" s="2"/>
      <c r="AD36" s="2"/>
      <c r="AE36" s="2"/>
      <c r="AF36" s="2"/>
      <c r="AG36" s="2"/>
    </row>
    <row r="37" spans="2:33" ht="18" customHeight="1" x14ac:dyDescent="0.25">
      <c r="B37" s="135" t="s">
        <v>16</v>
      </c>
      <c r="C37" s="128" t="s">
        <v>97</v>
      </c>
      <c r="D37" s="139" t="s">
        <v>127</v>
      </c>
      <c r="E37" s="137" t="s">
        <v>127</v>
      </c>
      <c r="F37" s="137" t="s">
        <v>127</v>
      </c>
      <c r="G37" s="137" t="s">
        <v>127</v>
      </c>
      <c r="H37" s="137" t="s">
        <v>127</v>
      </c>
      <c r="I37" s="137" t="s">
        <v>127</v>
      </c>
      <c r="J37" s="137" t="s">
        <v>127</v>
      </c>
      <c r="K37" s="137" t="s">
        <v>127</v>
      </c>
      <c r="L37" s="139" t="s">
        <v>127</v>
      </c>
      <c r="M37" s="137"/>
      <c r="N37" s="139" t="s">
        <v>127</v>
      </c>
      <c r="O37" s="137" t="s">
        <v>167</v>
      </c>
      <c r="P37" s="137" t="s">
        <v>127</v>
      </c>
      <c r="Q37" s="137" t="s">
        <v>568</v>
      </c>
      <c r="R37" s="137" t="s">
        <v>506</v>
      </c>
      <c r="S37" s="137" t="s">
        <v>127</v>
      </c>
      <c r="T37" s="137" t="s">
        <v>142</v>
      </c>
      <c r="U37" s="139" t="s">
        <v>127</v>
      </c>
      <c r="V37" s="139" t="s">
        <v>127</v>
      </c>
      <c r="W37" s="138"/>
      <c r="Y37" s="2"/>
      <c r="Z37" s="2"/>
      <c r="AA37" s="5"/>
      <c r="AB37" s="2"/>
      <c r="AC37" s="2"/>
      <c r="AD37" s="2"/>
      <c r="AE37" s="2"/>
      <c r="AF37" s="2"/>
      <c r="AG37" s="2"/>
    </row>
    <row r="38" spans="2:33" ht="18" customHeight="1" thickBot="1" x14ac:dyDescent="0.3">
      <c r="B38" s="135" t="s">
        <v>17</v>
      </c>
      <c r="C38" s="126"/>
      <c r="D38" s="139" t="s">
        <v>127</v>
      </c>
      <c r="E38" s="137">
        <v>0</v>
      </c>
      <c r="F38" s="137" t="s">
        <v>127</v>
      </c>
      <c r="G38" s="137" t="s">
        <v>127</v>
      </c>
      <c r="H38" s="137" t="s">
        <v>127</v>
      </c>
      <c r="I38" s="137" t="s">
        <v>127</v>
      </c>
      <c r="J38" s="137">
        <v>0</v>
      </c>
      <c r="K38" s="137" t="s">
        <v>127</v>
      </c>
      <c r="L38" s="139" t="s">
        <v>127</v>
      </c>
      <c r="M38" s="137"/>
      <c r="N38" s="139" t="s">
        <v>127</v>
      </c>
      <c r="O38" s="137" t="s">
        <v>167</v>
      </c>
      <c r="P38" s="137">
        <v>0</v>
      </c>
      <c r="Q38" s="137"/>
      <c r="R38" s="137" t="s">
        <v>127</v>
      </c>
      <c r="S38" s="137" t="s">
        <v>127</v>
      </c>
      <c r="T38" s="137" t="s">
        <v>148</v>
      </c>
      <c r="U38" s="139" t="s">
        <v>127</v>
      </c>
      <c r="V38" s="139" t="s">
        <v>127</v>
      </c>
      <c r="W38" s="138"/>
      <c r="Y38" s="2"/>
      <c r="Z38" s="2"/>
      <c r="AA38" s="5"/>
      <c r="AB38" s="2"/>
      <c r="AC38" s="2"/>
      <c r="AD38" s="2"/>
      <c r="AE38" s="2"/>
      <c r="AF38" s="2"/>
      <c r="AG38" s="2"/>
    </row>
    <row r="39" spans="2:33" ht="18" customHeight="1" x14ac:dyDescent="0.25">
      <c r="B39" s="123" t="s">
        <v>105</v>
      </c>
      <c r="C39" s="124" t="s">
        <v>96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51"/>
      <c r="Y39" s="3"/>
      <c r="Z39" s="5"/>
      <c r="AA39" s="5"/>
      <c r="AB39" s="2"/>
      <c r="AC39" s="2"/>
      <c r="AD39" s="2"/>
      <c r="AE39" s="2"/>
      <c r="AF39" s="2"/>
      <c r="AG39" s="2"/>
    </row>
    <row r="40" spans="2:33" ht="18" customHeight="1" x14ac:dyDescent="0.25">
      <c r="B40" s="135" t="s">
        <v>2</v>
      </c>
      <c r="C40" s="126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>
        <v>50</v>
      </c>
      <c r="R40" s="137"/>
      <c r="S40" s="137"/>
      <c r="T40" s="137"/>
      <c r="U40" s="137"/>
      <c r="V40" s="137"/>
      <c r="W40" s="138"/>
      <c r="Y40" s="8"/>
      <c r="Z40" s="5"/>
      <c r="AA40" s="5"/>
      <c r="AB40" s="2"/>
      <c r="AC40" s="2"/>
      <c r="AD40" s="2"/>
      <c r="AE40" s="2"/>
      <c r="AF40" s="2"/>
      <c r="AG40" s="2"/>
    </row>
    <row r="41" spans="2:33" ht="18" customHeight="1" x14ac:dyDescent="0.25">
      <c r="B41" s="135" t="s">
        <v>3</v>
      </c>
      <c r="C41" s="127" t="s">
        <v>98</v>
      </c>
      <c r="D41" s="137"/>
      <c r="E41" s="137"/>
      <c r="F41" s="137">
        <v>812</v>
      </c>
      <c r="G41" s="137"/>
      <c r="H41" s="137" t="s">
        <v>584</v>
      </c>
      <c r="I41" s="137"/>
      <c r="J41" s="137"/>
      <c r="K41" s="137" t="s">
        <v>582</v>
      </c>
      <c r="L41" s="137"/>
      <c r="M41" s="137"/>
      <c r="N41" s="137"/>
      <c r="O41" s="137"/>
      <c r="P41" s="137"/>
      <c r="Q41" s="137" t="s">
        <v>568</v>
      </c>
      <c r="R41" s="137"/>
      <c r="S41" s="137" t="s">
        <v>519</v>
      </c>
      <c r="T41" s="137"/>
      <c r="U41" s="137"/>
      <c r="V41" s="137"/>
      <c r="W41" s="138"/>
      <c r="Y41" s="8"/>
      <c r="Z41" s="8"/>
      <c r="AA41" s="8"/>
      <c r="AB41" s="2"/>
      <c r="AC41" s="2"/>
      <c r="AD41" s="2"/>
      <c r="AE41" s="2"/>
      <c r="AF41" s="2"/>
      <c r="AG41" s="2"/>
    </row>
    <row r="42" spans="2:33" ht="18" customHeight="1" x14ac:dyDescent="0.25">
      <c r="B42" s="135" t="s">
        <v>128</v>
      </c>
      <c r="C42" s="132" t="s">
        <v>100</v>
      </c>
      <c r="D42" s="137"/>
      <c r="E42" s="137"/>
      <c r="F42" s="137" t="s">
        <v>582</v>
      </c>
      <c r="G42" s="137"/>
      <c r="H42" s="137">
        <v>24</v>
      </c>
      <c r="I42" s="137"/>
      <c r="J42" s="137"/>
      <c r="K42" s="137" t="s">
        <v>582</v>
      </c>
      <c r="L42" s="137"/>
      <c r="M42" s="137"/>
      <c r="N42" s="137"/>
      <c r="O42" s="137"/>
      <c r="P42" s="137"/>
      <c r="Q42" s="137" t="s">
        <v>568</v>
      </c>
      <c r="R42" s="137"/>
      <c r="S42" s="137" t="s">
        <v>519</v>
      </c>
      <c r="T42" s="137"/>
      <c r="U42" s="137"/>
      <c r="V42" s="137"/>
      <c r="W42" s="138"/>
      <c r="Y42" s="8"/>
      <c r="Z42" s="8"/>
      <c r="AA42" s="8"/>
      <c r="AB42" s="2"/>
      <c r="AC42" s="2"/>
      <c r="AD42" s="2"/>
      <c r="AE42" s="2"/>
      <c r="AF42" s="2"/>
      <c r="AG42" s="2"/>
    </row>
    <row r="43" spans="2:33" ht="18" customHeight="1" x14ac:dyDescent="0.25">
      <c r="B43" s="135" t="s">
        <v>129</v>
      </c>
      <c r="C43" s="132"/>
      <c r="D43" s="137"/>
      <c r="E43" s="137"/>
      <c r="F43" s="137" t="s">
        <v>582</v>
      </c>
      <c r="G43" s="137"/>
      <c r="H43" s="137">
        <v>1</v>
      </c>
      <c r="I43" s="137"/>
      <c r="J43" s="137"/>
      <c r="K43" s="137" t="s">
        <v>582</v>
      </c>
      <c r="L43" s="137"/>
      <c r="M43" s="137"/>
      <c r="N43" s="137"/>
      <c r="O43" s="137"/>
      <c r="P43" s="137"/>
      <c r="Q43" s="137" t="s">
        <v>568</v>
      </c>
      <c r="R43" s="137"/>
      <c r="S43" s="137" t="s">
        <v>519</v>
      </c>
      <c r="T43" s="137"/>
      <c r="U43" s="137"/>
      <c r="V43" s="137"/>
      <c r="W43" s="138"/>
      <c r="Y43" s="8"/>
      <c r="Z43" s="8"/>
      <c r="AA43" s="8"/>
      <c r="AB43" s="2"/>
      <c r="AC43" s="2"/>
      <c r="AD43" s="2"/>
      <c r="AE43" s="2"/>
      <c r="AF43" s="2"/>
      <c r="AG43" s="2"/>
    </row>
    <row r="44" spans="2:33" ht="18" customHeight="1" x14ac:dyDescent="0.25">
      <c r="B44" s="135" t="s">
        <v>4</v>
      </c>
      <c r="C44" s="132" t="s">
        <v>100</v>
      </c>
      <c r="D44" s="137"/>
      <c r="E44" s="137"/>
      <c r="F44" s="137" t="s">
        <v>582</v>
      </c>
      <c r="G44" s="137"/>
      <c r="H44" s="137" t="s">
        <v>127</v>
      </c>
      <c r="I44" s="137"/>
      <c r="J44" s="137"/>
      <c r="K44" s="137" t="s">
        <v>582</v>
      </c>
      <c r="L44" s="137"/>
      <c r="M44" s="137"/>
      <c r="N44" s="137"/>
      <c r="O44" s="137"/>
      <c r="P44" s="137"/>
      <c r="Q44" s="137" t="s">
        <v>568</v>
      </c>
      <c r="R44" s="137"/>
      <c r="S44" s="137" t="s">
        <v>519</v>
      </c>
      <c r="T44" s="137"/>
      <c r="U44" s="137"/>
      <c r="V44" s="137"/>
      <c r="W44" s="138"/>
      <c r="Y44" s="8"/>
      <c r="Z44" s="8"/>
      <c r="AA44" s="8"/>
      <c r="AB44" s="2"/>
      <c r="AC44" s="2"/>
      <c r="AD44" s="2"/>
      <c r="AE44" s="2"/>
      <c r="AF44" s="2"/>
      <c r="AG44" s="2"/>
    </row>
    <row r="45" spans="2:33" ht="18" customHeight="1" x14ac:dyDescent="0.25">
      <c r="B45" s="135" t="s">
        <v>5</v>
      </c>
      <c r="C45" s="128" t="s">
        <v>97</v>
      </c>
      <c r="D45" s="137"/>
      <c r="E45" s="137"/>
      <c r="F45" s="137" t="s">
        <v>582</v>
      </c>
      <c r="G45" s="137"/>
      <c r="H45" s="137" t="s">
        <v>184</v>
      </c>
      <c r="I45" s="137"/>
      <c r="J45" s="137"/>
      <c r="K45" s="137" t="s">
        <v>582</v>
      </c>
      <c r="L45" s="137"/>
      <c r="M45" s="137"/>
      <c r="N45" s="137"/>
      <c r="O45" s="137"/>
      <c r="P45" s="137"/>
      <c r="Q45" s="137" t="s">
        <v>568</v>
      </c>
      <c r="R45" s="137"/>
      <c r="S45" s="137" t="s">
        <v>519</v>
      </c>
      <c r="T45" s="137"/>
      <c r="U45" s="137"/>
      <c r="V45" s="137"/>
      <c r="W45" s="138"/>
      <c r="Y45" s="8"/>
      <c r="Z45" s="8"/>
      <c r="AA45" s="8"/>
      <c r="AB45" s="2"/>
      <c r="AC45" s="2"/>
      <c r="AD45" s="2"/>
      <c r="AE45" s="2"/>
      <c r="AF45" s="2"/>
      <c r="AG45" s="2"/>
    </row>
    <row r="46" spans="2:33" ht="18" customHeight="1" x14ac:dyDescent="0.25">
      <c r="B46" s="135" t="s">
        <v>8</v>
      </c>
      <c r="C46" s="129"/>
      <c r="D46" s="137"/>
      <c r="E46" s="137"/>
      <c r="F46" s="137" t="s">
        <v>582</v>
      </c>
      <c r="G46" s="137"/>
      <c r="H46" s="137">
        <v>2</v>
      </c>
      <c r="I46" s="137"/>
      <c r="J46" s="137"/>
      <c r="K46" s="137" t="s">
        <v>582</v>
      </c>
      <c r="L46" s="137"/>
      <c r="M46" s="137"/>
      <c r="N46" s="137"/>
      <c r="O46" s="137"/>
      <c r="P46" s="137"/>
      <c r="Q46" s="137"/>
      <c r="R46" s="137"/>
      <c r="S46" s="137" t="s">
        <v>519</v>
      </c>
      <c r="T46" s="137"/>
      <c r="U46" s="137"/>
      <c r="V46" s="137"/>
      <c r="W46" s="138"/>
      <c r="Y46" s="8"/>
      <c r="Z46" s="8"/>
      <c r="AA46" s="8"/>
      <c r="AB46" s="2"/>
      <c r="AC46" s="2"/>
      <c r="AD46" s="2"/>
      <c r="AE46" s="2"/>
      <c r="AF46" s="2"/>
      <c r="AG46" s="2"/>
    </row>
    <row r="47" spans="2:33" ht="18" customHeight="1" x14ac:dyDescent="0.25">
      <c r="B47" s="135" t="s">
        <v>9</v>
      </c>
      <c r="C47" s="126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 t="s">
        <v>593</v>
      </c>
      <c r="R47" s="137"/>
      <c r="S47" s="137" t="s">
        <v>519</v>
      </c>
      <c r="T47" s="137"/>
      <c r="U47" s="137"/>
      <c r="V47" s="137"/>
      <c r="W47" s="138"/>
      <c r="Y47" s="8"/>
      <c r="Z47" s="8"/>
      <c r="AA47" s="8"/>
      <c r="AB47" s="2"/>
      <c r="AC47" s="2"/>
      <c r="AD47" s="2"/>
      <c r="AE47" s="2"/>
      <c r="AF47" s="2"/>
      <c r="AG47" s="2"/>
    </row>
    <row r="48" spans="2:33" ht="18" customHeight="1" x14ac:dyDescent="0.25">
      <c r="B48" s="135" t="s">
        <v>3</v>
      </c>
      <c r="C48" s="127" t="s">
        <v>98</v>
      </c>
      <c r="D48" s="137"/>
      <c r="E48" s="137"/>
      <c r="F48" s="137"/>
      <c r="G48" s="137"/>
      <c r="H48" s="137" t="s">
        <v>582</v>
      </c>
      <c r="I48" s="137"/>
      <c r="J48" s="137"/>
      <c r="K48" s="137" t="s">
        <v>582</v>
      </c>
      <c r="L48" s="137"/>
      <c r="M48" s="137"/>
      <c r="N48" s="137"/>
      <c r="O48" s="137"/>
      <c r="P48" s="137"/>
      <c r="Q48" s="137" t="s">
        <v>568</v>
      </c>
      <c r="R48" s="137"/>
      <c r="S48" s="137" t="s">
        <v>519</v>
      </c>
      <c r="T48" s="137"/>
      <c r="U48" s="137"/>
      <c r="V48" s="137"/>
      <c r="W48" s="138"/>
      <c r="Y48" s="8"/>
      <c r="Z48" s="8"/>
      <c r="AA48" s="8"/>
      <c r="AB48" s="2"/>
      <c r="AC48" s="2"/>
      <c r="AD48" s="2"/>
      <c r="AE48" s="2"/>
      <c r="AF48" s="2"/>
      <c r="AG48" s="2"/>
    </row>
    <row r="49" spans="2:33" ht="18" customHeight="1" x14ac:dyDescent="0.25">
      <c r="B49" s="135" t="s">
        <v>10</v>
      </c>
      <c r="C49" s="132" t="s">
        <v>100</v>
      </c>
      <c r="D49" s="137"/>
      <c r="E49" s="137"/>
      <c r="F49" s="137" t="s">
        <v>582</v>
      </c>
      <c r="G49" s="137"/>
      <c r="H49" s="137" t="s">
        <v>582</v>
      </c>
      <c r="I49" s="137"/>
      <c r="J49" s="137"/>
      <c r="K49" s="137" t="s">
        <v>582</v>
      </c>
      <c r="L49" s="137"/>
      <c r="M49" s="137"/>
      <c r="N49" s="137"/>
      <c r="O49" s="137"/>
      <c r="P49" s="137"/>
      <c r="Q49" s="137" t="s">
        <v>568</v>
      </c>
      <c r="R49" s="137"/>
      <c r="S49" s="137" t="s">
        <v>519</v>
      </c>
      <c r="T49" s="137"/>
      <c r="U49" s="137"/>
      <c r="V49" s="137"/>
      <c r="W49" s="138"/>
      <c r="Y49" s="8"/>
      <c r="Z49" s="8"/>
      <c r="AA49" s="8"/>
      <c r="AB49" s="2"/>
      <c r="AC49" s="2"/>
      <c r="AD49" s="2"/>
      <c r="AE49" s="2"/>
      <c r="AF49" s="2"/>
      <c r="AG49" s="2"/>
    </row>
    <row r="50" spans="2:33" ht="18" customHeight="1" x14ac:dyDescent="0.25">
      <c r="B50" s="135" t="s">
        <v>11</v>
      </c>
      <c r="C50" s="132" t="s">
        <v>100</v>
      </c>
      <c r="D50" s="137"/>
      <c r="E50" s="137"/>
      <c r="F50" s="137" t="s">
        <v>582</v>
      </c>
      <c r="G50" s="137"/>
      <c r="H50" s="137" t="s">
        <v>582</v>
      </c>
      <c r="I50" s="137"/>
      <c r="J50" s="137"/>
      <c r="K50" s="137" t="s">
        <v>582</v>
      </c>
      <c r="L50" s="137"/>
      <c r="M50" s="137"/>
      <c r="N50" s="137"/>
      <c r="O50" s="137"/>
      <c r="P50" s="137"/>
      <c r="Q50" s="137" t="s">
        <v>568</v>
      </c>
      <c r="R50" s="137"/>
      <c r="S50" s="137" t="s">
        <v>519</v>
      </c>
      <c r="T50" s="137"/>
      <c r="U50" s="137"/>
      <c r="V50" s="137"/>
      <c r="W50" s="138"/>
      <c r="Y50" s="9"/>
      <c r="Z50" s="9"/>
      <c r="AA50" s="9"/>
      <c r="AB50" s="2"/>
      <c r="AC50" s="2"/>
      <c r="AD50" s="2"/>
      <c r="AE50" s="2"/>
      <c r="AF50" s="2"/>
      <c r="AG50" s="2"/>
    </row>
    <row r="51" spans="2:33" ht="18" customHeight="1" x14ac:dyDescent="0.25">
      <c r="B51" s="135" t="s">
        <v>12</v>
      </c>
      <c r="C51" s="132" t="s">
        <v>100</v>
      </c>
      <c r="D51" s="137"/>
      <c r="E51" s="137"/>
      <c r="F51" s="137" t="s">
        <v>582</v>
      </c>
      <c r="G51" s="137"/>
      <c r="H51" s="137" t="s">
        <v>582</v>
      </c>
      <c r="I51" s="137"/>
      <c r="J51" s="137"/>
      <c r="K51" s="137" t="s">
        <v>582</v>
      </c>
      <c r="L51" s="137"/>
      <c r="M51" s="137"/>
      <c r="N51" s="137"/>
      <c r="O51" s="137"/>
      <c r="P51" s="137"/>
      <c r="Q51" s="137" t="s">
        <v>568</v>
      </c>
      <c r="R51" s="137"/>
      <c r="S51" s="137" t="s">
        <v>519</v>
      </c>
      <c r="T51" s="137"/>
      <c r="U51" s="137"/>
      <c r="V51" s="137"/>
      <c r="W51" s="138"/>
      <c r="Y51" s="8"/>
      <c r="Z51" s="8"/>
      <c r="AA51" s="8"/>
      <c r="AB51" s="2"/>
      <c r="AC51" s="2"/>
      <c r="AD51" s="2"/>
      <c r="AE51" s="2"/>
      <c r="AF51" s="2"/>
      <c r="AG51" s="2"/>
    </row>
    <row r="52" spans="2:33" ht="18" customHeight="1" x14ac:dyDescent="0.25">
      <c r="B52" s="135" t="s">
        <v>13</v>
      </c>
      <c r="C52" s="132" t="s">
        <v>100</v>
      </c>
      <c r="D52" s="137"/>
      <c r="E52" s="137"/>
      <c r="F52" s="137" t="s">
        <v>582</v>
      </c>
      <c r="G52" s="137"/>
      <c r="H52" s="137" t="s">
        <v>582</v>
      </c>
      <c r="I52" s="137"/>
      <c r="J52" s="137"/>
      <c r="K52" s="137" t="s">
        <v>582</v>
      </c>
      <c r="L52" s="137"/>
      <c r="M52" s="137"/>
      <c r="N52" s="137"/>
      <c r="O52" s="137"/>
      <c r="P52" s="137"/>
      <c r="Q52" s="137"/>
      <c r="R52" s="137"/>
      <c r="S52" s="137" t="s">
        <v>519</v>
      </c>
      <c r="T52" s="137"/>
      <c r="U52" s="137"/>
      <c r="V52" s="137"/>
      <c r="W52" s="138"/>
      <c r="Y52" s="9"/>
      <c r="Z52" s="9"/>
      <c r="AA52" s="9"/>
      <c r="AB52" s="2"/>
      <c r="AC52" s="2"/>
      <c r="AD52" s="2"/>
      <c r="AE52" s="2"/>
      <c r="AF52" s="2"/>
      <c r="AG52" s="2"/>
    </row>
    <row r="53" spans="2:33" ht="18" customHeight="1" x14ac:dyDescent="0.25">
      <c r="B53" s="135" t="s">
        <v>14</v>
      </c>
      <c r="C53" s="126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 t="s">
        <v>593</v>
      </c>
      <c r="R53" s="137"/>
      <c r="S53" s="137" t="s">
        <v>519</v>
      </c>
      <c r="T53" s="137"/>
      <c r="U53" s="137"/>
      <c r="V53" s="137"/>
      <c r="W53" s="138"/>
      <c r="Y53" s="9"/>
      <c r="Z53" s="9"/>
      <c r="AA53" s="9"/>
      <c r="AB53" s="2"/>
      <c r="AC53" s="2"/>
      <c r="AD53" s="2"/>
      <c r="AE53" s="2"/>
      <c r="AF53" s="2"/>
      <c r="AG53" s="2"/>
    </row>
    <row r="54" spans="2:33" ht="18" customHeight="1" x14ac:dyDescent="0.25">
      <c r="B54" s="135" t="s">
        <v>3</v>
      </c>
      <c r="C54" s="127" t="s">
        <v>98</v>
      </c>
      <c r="D54" s="137"/>
      <c r="E54" s="137"/>
      <c r="F54" s="137"/>
      <c r="G54" s="137"/>
      <c r="H54" s="137" t="s">
        <v>582</v>
      </c>
      <c r="I54" s="137"/>
      <c r="J54" s="137"/>
      <c r="K54" s="137" t="s">
        <v>582</v>
      </c>
      <c r="L54" s="137"/>
      <c r="M54" s="137"/>
      <c r="N54" s="137"/>
      <c r="O54" s="137"/>
      <c r="P54" s="137"/>
      <c r="Q54" s="137" t="s">
        <v>568</v>
      </c>
      <c r="R54" s="137"/>
      <c r="S54" s="137" t="s">
        <v>519</v>
      </c>
      <c r="T54" s="137"/>
      <c r="U54" s="137"/>
      <c r="V54" s="137"/>
      <c r="W54" s="138"/>
      <c r="Y54" s="8"/>
      <c r="Z54" s="8"/>
      <c r="AA54" s="8"/>
      <c r="AB54" s="2"/>
      <c r="AC54" s="2"/>
      <c r="AD54" s="2"/>
      <c r="AE54" s="2"/>
      <c r="AF54" s="2"/>
      <c r="AG54" s="2"/>
    </row>
    <row r="55" spans="2:33" ht="18" customHeight="1" x14ac:dyDescent="0.25">
      <c r="B55" s="135" t="s">
        <v>10</v>
      </c>
      <c r="C55" s="132" t="s">
        <v>100</v>
      </c>
      <c r="D55" s="137"/>
      <c r="E55" s="137"/>
      <c r="F55" s="137" t="s">
        <v>582</v>
      </c>
      <c r="G55" s="137"/>
      <c r="H55" s="137" t="s">
        <v>582</v>
      </c>
      <c r="I55" s="137"/>
      <c r="J55" s="137"/>
      <c r="K55" s="137" t="s">
        <v>582</v>
      </c>
      <c r="L55" s="137"/>
      <c r="M55" s="137"/>
      <c r="N55" s="137"/>
      <c r="O55" s="137"/>
      <c r="P55" s="137"/>
      <c r="Q55" s="137" t="s">
        <v>568</v>
      </c>
      <c r="R55" s="137"/>
      <c r="S55" s="137" t="s">
        <v>519</v>
      </c>
      <c r="T55" s="137"/>
      <c r="U55" s="137"/>
      <c r="V55" s="137"/>
      <c r="W55" s="138"/>
      <c r="Y55" s="8"/>
      <c r="Z55" s="8"/>
      <c r="AA55" s="8"/>
      <c r="AB55" s="2"/>
      <c r="AC55" s="2"/>
      <c r="AD55" s="2"/>
      <c r="AE55" s="2"/>
      <c r="AF55" s="2"/>
      <c r="AG55" s="2"/>
    </row>
    <row r="56" spans="2:33" ht="18" customHeight="1" x14ac:dyDescent="0.25">
      <c r="B56" s="135" t="s">
        <v>11</v>
      </c>
      <c r="C56" s="132" t="s">
        <v>100</v>
      </c>
      <c r="D56" s="137"/>
      <c r="E56" s="137"/>
      <c r="F56" s="137" t="s">
        <v>582</v>
      </c>
      <c r="G56" s="137"/>
      <c r="H56" s="137" t="s">
        <v>582</v>
      </c>
      <c r="I56" s="137"/>
      <c r="J56" s="137"/>
      <c r="K56" s="137" t="s">
        <v>582</v>
      </c>
      <c r="L56" s="137"/>
      <c r="M56" s="137"/>
      <c r="N56" s="137"/>
      <c r="O56" s="137"/>
      <c r="P56" s="137"/>
      <c r="Q56" s="137" t="s">
        <v>568</v>
      </c>
      <c r="R56" s="137"/>
      <c r="S56" s="137" t="s">
        <v>519</v>
      </c>
      <c r="T56" s="137"/>
      <c r="U56" s="137"/>
      <c r="V56" s="137"/>
      <c r="W56" s="138"/>
      <c r="Y56" s="8"/>
      <c r="Z56" s="8"/>
      <c r="AA56" s="8"/>
      <c r="AB56" s="2"/>
      <c r="AC56" s="2"/>
      <c r="AD56" s="2"/>
      <c r="AE56" s="2"/>
      <c r="AF56" s="2"/>
      <c r="AG56" s="2"/>
    </row>
    <row r="57" spans="2:33" ht="18" customHeight="1" x14ac:dyDescent="0.25">
      <c r="B57" s="135" t="s">
        <v>12</v>
      </c>
      <c r="C57" s="132" t="s">
        <v>100</v>
      </c>
      <c r="D57" s="137"/>
      <c r="E57" s="137"/>
      <c r="F57" s="137" t="s">
        <v>582</v>
      </c>
      <c r="G57" s="137"/>
      <c r="H57" s="137" t="s">
        <v>582</v>
      </c>
      <c r="I57" s="137"/>
      <c r="J57" s="137"/>
      <c r="K57" s="137" t="s">
        <v>582</v>
      </c>
      <c r="L57" s="137"/>
      <c r="M57" s="137"/>
      <c r="N57" s="137"/>
      <c r="O57" s="137"/>
      <c r="P57" s="137"/>
      <c r="Q57" s="137" t="s">
        <v>568</v>
      </c>
      <c r="R57" s="137"/>
      <c r="S57" s="137" t="s">
        <v>519</v>
      </c>
      <c r="T57" s="137"/>
      <c r="U57" s="137"/>
      <c r="V57" s="137"/>
      <c r="W57" s="138"/>
      <c r="Y57" s="8"/>
      <c r="Z57" s="8"/>
      <c r="AA57" s="8"/>
      <c r="AB57" s="2"/>
      <c r="AC57" s="2"/>
      <c r="AD57" s="2"/>
      <c r="AE57" s="2"/>
      <c r="AF57" s="2"/>
      <c r="AG57" s="2"/>
    </row>
    <row r="58" spans="2:33" ht="18" customHeight="1" x14ac:dyDescent="0.25">
      <c r="B58" s="135" t="s">
        <v>15</v>
      </c>
      <c r="C58" s="128" t="s">
        <v>96</v>
      </c>
      <c r="D58" s="137"/>
      <c r="E58" s="137"/>
      <c r="F58" s="137" t="s">
        <v>582</v>
      </c>
      <c r="G58" s="137"/>
      <c r="H58" s="137" t="s">
        <v>582</v>
      </c>
      <c r="I58" s="137"/>
      <c r="J58" s="137"/>
      <c r="K58" s="137" t="s">
        <v>582</v>
      </c>
      <c r="L58" s="137"/>
      <c r="M58" s="137"/>
      <c r="N58" s="137"/>
      <c r="O58" s="137"/>
      <c r="P58" s="137"/>
      <c r="Q58" s="137" t="s">
        <v>568</v>
      </c>
      <c r="R58" s="137"/>
      <c r="S58" s="137" t="s">
        <v>519</v>
      </c>
      <c r="T58" s="137"/>
      <c r="U58" s="137"/>
      <c r="V58" s="137"/>
      <c r="W58" s="138"/>
      <c r="Y58" s="3"/>
      <c r="Z58" s="3"/>
      <c r="AA58" s="3"/>
      <c r="AB58" s="3"/>
      <c r="AC58" s="3"/>
      <c r="AD58" s="3"/>
    </row>
    <row r="59" spans="2:33" ht="18" customHeight="1" thickBot="1" x14ac:dyDescent="0.3">
      <c r="B59" s="135" t="s">
        <v>16</v>
      </c>
      <c r="C59" s="128" t="s">
        <v>96</v>
      </c>
      <c r="D59" s="137"/>
      <c r="E59" s="137"/>
      <c r="F59" s="137" t="s">
        <v>582</v>
      </c>
      <c r="G59" s="137"/>
      <c r="H59" s="137" t="s">
        <v>582</v>
      </c>
      <c r="I59" s="137"/>
      <c r="J59" s="137"/>
      <c r="K59" s="137" t="s">
        <v>582</v>
      </c>
      <c r="L59" s="137"/>
      <c r="M59" s="137"/>
      <c r="N59" s="137"/>
      <c r="O59" s="137"/>
      <c r="P59" s="137"/>
      <c r="Q59" s="137"/>
      <c r="R59" s="137"/>
      <c r="S59" s="137" t="s">
        <v>519</v>
      </c>
      <c r="T59" s="137"/>
      <c r="U59" s="137"/>
      <c r="V59" s="137"/>
      <c r="W59" s="138"/>
    </row>
    <row r="60" spans="2:33" ht="18" customHeight="1" x14ac:dyDescent="0.25">
      <c r="B60" s="123" t="s">
        <v>18</v>
      </c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 t="s">
        <v>568</v>
      </c>
      <c r="R60" s="125"/>
      <c r="S60" s="125"/>
      <c r="T60" s="125"/>
      <c r="U60" s="125"/>
      <c r="V60" s="125"/>
      <c r="W60" s="151"/>
    </row>
    <row r="61" spans="2:33" ht="18" customHeight="1" x14ac:dyDescent="0.25">
      <c r="B61" s="135" t="s">
        <v>19</v>
      </c>
      <c r="C61" s="132" t="s">
        <v>96</v>
      </c>
      <c r="D61" s="139" t="s">
        <v>127</v>
      </c>
      <c r="E61" s="137"/>
      <c r="F61" s="137" t="s">
        <v>127</v>
      </c>
      <c r="G61" s="137">
        <v>6</v>
      </c>
      <c r="H61" s="137" t="s">
        <v>127</v>
      </c>
      <c r="I61" s="137" t="s">
        <v>127</v>
      </c>
      <c r="J61" s="137" t="s">
        <v>127</v>
      </c>
      <c r="K61" s="137">
        <v>15</v>
      </c>
      <c r="L61" s="139" t="s">
        <v>127</v>
      </c>
      <c r="M61" s="137"/>
      <c r="N61" s="139" t="s">
        <v>127</v>
      </c>
      <c r="O61" s="137" t="s">
        <v>167</v>
      </c>
      <c r="P61" s="137" t="s">
        <v>127</v>
      </c>
      <c r="Q61" s="137" t="s">
        <v>568</v>
      </c>
      <c r="R61" s="137">
        <v>8</v>
      </c>
      <c r="S61" s="137" t="s">
        <v>127</v>
      </c>
      <c r="T61" s="137" t="s">
        <v>127</v>
      </c>
      <c r="U61" s="137" t="s">
        <v>127</v>
      </c>
      <c r="V61" s="139" t="s">
        <v>127</v>
      </c>
      <c r="W61" s="138"/>
      <c r="Y61" s="2"/>
      <c r="Z61" s="2"/>
    </row>
    <row r="62" spans="2:33" ht="18" customHeight="1" thickBot="1" x14ac:dyDescent="0.3">
      <c r="B62" s="135" t="s">
        <v>20</v>
      </c>
      <c r="C62" s="132" t="s">
        <v>96</v>
      </c>
      <c r="D62" s="139" t="s">
        <v>127</v>
      </c>
      <c r="E62" s="139"/>
      <c r="F62" s="139" t="s">
        <v>127</v>
      </c>
      <c r="G62" s="139" t="s">
        <v>127</v>
      </c>
      <c r="H62" s="139" t="s">
        <v>127</v>
      </c>
      <c r="I62" s="139" t="s">
        <v>127</v>
      </c>
      <c r="J62" s="139" t="s">
        <v>127</v>
      </c>
      <c r="K62" s="139">
        <v>1</v>
      </c>
      <c r="L62" s="139" t="s">
        <v>127</v>
      </c>
      <c r="M62" s="139"/>
      <c r="N62" s="139" t="s">
        <v>127</v>
      </c>
      <c r="O62" s="137" t="s">
        <v>167</v>
      </c>
      <c r="P62" s="139" t="s">
        <v>127</v>
      </c>
      <c r="Q62" s="139"/>
      <c r="R62" s="139" t="s">
        <v>127</v>
      </c>
      <c r="S62" s="139" t="s">
        <v>127</v>
      </c>
      <c r="T62" s="139"/>
      <c r="U62" s="139" t="s">
        <v>127</v>
      </c>
      <c r="V62" s="139" t="s">
        <v>127</v>
      </c>
      <c r="W62" s="138"/>
      <c r="Y62" s="2"/>
      <c r="Z62" s="2"/>
    </row>
    <row r="63" spans="2:33" ht="18" customHeight="1" x14ac:dyDescent="0.25">
      <c r="B63" s="123" t="s">
        <v>95</v>
      </c>
      <c r="C63" s="124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 t="s">
        <v>568</v>
      </c>
      <c r="R63" s="125"/>
      <c r="S63" s="125"/>
      <c r="T63" s="125"/>
      <c r="U63" s="125"/>
      <c r="V63" s="125"/>
      <c r="W63" s="151"/>
    </row>
    <row r="64" spans="2:33" ht="18" customHeight="1" thickBot="1" x14ac:dyDescent="0.3">
      <c r="B64" s="135" t="s">
        <v>19</v>
      </c>
      <c r="C64" s="132" t="s">
        <v>96</v>
      </c>
      <c r="D64" s="139" t="s">
        <v>404</v>
      </c>
      <c r="E64" s="137" t="s">
        <v>127</v>
      </c>
      <c r="F64" s="137">
        <v>10</v>
      </c>
      <c r="G64" s="137" t="s">
        <v>127</v>
      </c>
      <c r="H64" s="137">
        <v>5</v>
      </c>
      <c r="I64" s="137" t="s">
        <v>127</v>
      </c>
      <c r="J64" s="137" t="s">
        <v>127</v>
      </c>
      <c r="K64" s="137">
        <v>10</v>
      </c>
      <c r="L64" s="139" t="s">
        <v>462</v>
      </c>
      <c r="M64" s="137"/>
      <c r="N64" s="139" t="s">
        <v>462</v>
      </c>
      <c r="O64" s="137" t="s">
        <v>167</v>
      </c>
      <c r="P64" s="137">
        <v>1</v>
      </c>
      <c r="Q64" s="137"/>
      <c r="R64" s="137">
        <v>6</v>
      </c>
      <c r="S64" s="137" t="s">
        <v>127</v>
      </c>
      <c r="T64" s="137">
        <v>2</v>
      </c>
      <c r="U64" s="137" t="s">
        <v>462</v>
      </c>
      <c r="V64" s="139" t="s">
        <v>462</v>
      </c>
      <c r="W64" s="138"/>
      <c r="Y64" s="2"/>
      <c r="Z64" s="2"/>
    </row>
    <row r="65" spans="2:32" s="36" customFormat="1" ht="18" customHeight="1" x14ac:dyDescent="0.25">
      <c r="B65" s="123" t="s">
        <v>21</v>
      </c>
      <c r="C65" s="124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 t="s">
        <v>568</v>
      </c>
      <c r="R65" s="125"/>
      <c r="S65" s="125"/>
      <c r="T65" s="125"/>
      <c r="U65" s="125"/>
      <c r="V65" s="125"/>
      <c r="W65" s="151"/>
    </row>
    <row r="66" spans="2:32" ht="18" customHeight="1" x14ac:dyDescent="0.25">
      <c r="B66" s="135" t="s">
        <v>22</v>
      </c>
      <c r="C66" s="128" t="s">
        <v>96</v>
      </c>
      <c r="D66" s="139" t="s">
        <v>127</v>
      </c>
      <c r="E66" s="137" t="s">
        <v>127</v>
      </c>
      <c r="F66" s="137" t="s">
        <v>127</v>
      </c>
      <c r="G66" s="137" t="s">
        <v>127</v>
      </c>
      <c r="H66" s="137" t="s">
        <v>127</v>
      </c>
      <c r="I66" s="137" t="s">
        <v>127</v>
      </c>
      <c r="J66" s="137" t="s">
        <v>127</v>
      </c>
      <c r="K66" s="137" t="s">
        <v>127</v>
      </c>
      <c r="L66" s="139" t="s">
        <v>127</v>
      </c>
      <c r="M66" s="137"/>
      <c r="N66" s="139" t="s">
        <v>127</v>
      </c>
      <c r="O66" s="137" t="s">
        <v>167</v>
      </c>
      <c r="P66" s="137" t="s">
        <v>127</v>
      </c>
      <c r="Q66" s="137" t="s">
        <v>568</v>
      </c>
      <c r="R66" s="137" t="s">
        <v>127</v>
      </c>
      <c r="S66" s="137" t="s">
        <v>127</v>
      </c>
      <c r="T66" s="137" t="s">
        <v>144</v>
      </c>
      <c r="U66" s="139" t="s">
        <v>127</v>
      </c>
      <c r="V66" s="139" t="s">
        <v>127</v>
      </c>
      <c r="W66" s="138"/>
    </row>
    <row r="67" spans="2:32" ht="18" customHeight="1" x14ac:dyDescent="0.25">
      <c r="B67" s="135" t="s">
        <v>23</v>
      </c>
      <c r="C67" s="128" t="s">
        <v>96</v>
      </c>
      <c r="D67" s="139" t="s">
        <v>127</v>
      </c>
      <c r="E67" s="137" t="s">
        <v>127</v>
      </c>
      <c r="F67" s="137" t="s">
        <v>583</v>
      </c>
      <c r="G67" s="137" t="s">
        <v>127</v>
      </c>
      <c r="H67" s="137" t="s">
        <v>134</v>
      </c>
      <c r="I67" s="137" t="s">
        <v>127</v>
      </c>
      <c r="J67" s="137" t="s">
        <v>127</v>
      </c>
      <c r="K67" s="137" t="s">
        <v>127</v>
      </c>
      <c r="L67" s="139" t="s">
        <v>127</v>
      </c>
      <c r="M67" s="137"/>
      <c r="N67" s="139" t="s">
        <v>127</v>
      </c>
      <c r="O67" s="137" t="s">
        <v>167</v>
      </c>
      <c r="P67" s="137" t="s">
        <v>127</v>
      </c>
      <c r="Q67" s="137" t="s">
        <v>568</v>
      </c>
      <c r="R67" s="137" t="s">
        <v>127</v>
      </c>
      <c r="S67" s="137" t="s">
        <v>127</v>
      </c>
      <c r="T67" s="137" t="s">
        <v>148</v>
      </c>
      <c r="U67" s="139" t="s">
        <v>127</v>
      </c>
      <c r="V67" s="139" t="s">
        <v>127</v>
      </c>
      <c r="W67" s="138"/>
    </row>
    <row r="68" spans="2:32" ht="18" customHeight="1" x14ac:dyDescent="0.25">
      <c r="B68" s="135" t="s">
        <v>24</v>
      </c>
      <c r="C68" s="128" t="s">
        <v>96</v>
      </c>
      <c r="D68" s="139" t="s">
        <v>127</v>
      </c>
      <c r="E68" s="137" t="s">
        <v>127</v>
      </c>
      <c r="F68" s="137">
        <v>1</v>
      </c>
      <c r="G68" s="137" t="s">
        <v>127</v>
      </c>
      <c r="H68" s="137" t="s">
        <v>127</v>
      </c>
      <c r="I68" s="137">
        <v>1</v>
      </c>
      <c r="J68" s="137" t="s">
        <v>127</v>
      </c>
      <c r="K68" s="137">
        <v>1</v>
      </c>
      <c r="L68" s="139" t="s">
        <v>127</v>
      </c>
      <c r="M68" s="137"/>
      <c r="N68" s="139" t="s">
        <v>127</v>
      </c>
      <c r="O68" s="137" t="s">
        <v>167</v>
      </c>
      <c r="P68" s="137" t="s">
        <v>127</v>
      </c>
      <c r="Q68" s="137" t="s">
        <v>568</v>
      </c>
      <c r="R68" s="137" t="s">
        <v>127</v>
      </c>
      <c r="S68" s="137" t="s">
        <v>127</v>
      </c>
      <c r="T68" s="137" t="s">
        <v>148</v>
      </c>
      <c r="U68" s="139" t="s">
        <v>127</v>
      </c>
      <c r="V68" s="139" t="s">
        <v>127</v>
      </c>
      <c r="W68" s="138"/>
    </row>
    <row r="69" spans="2:32" ht="18" customHeight="1" x14ac:dyDescent="0.25">
      <c r="B69" s="135" t="s">
        <v>26</v>
      </c>
      <c r="C69" s="128" t="s">
        <v>96</v>
      </c>
      <c r="D69" s="139" t="s">
        <v>127</v>
      </c>
      <c r="E69" s="137" t="s">
        <v>127</v>
      </c>
      <c r="F69" s="137" t="s">
        <v>127</v>
      </c>
      <c r="G69" s="137" t="s">
        <v>127</v>
      </c>
      <c r="H69" s="137" t="s">
        <v>127</v>
      </c>
      <c r="I69" s="137" t="s">
        <v>127</v>
      </c>
      <c r="J69" s="137" t="s">
        <v>127</v>
      </c>
      <c r="K69" s="137" t="s">
        <v>127</v>
      </c>
      <c r="L69" s="139" t="s">
        <v>127</v>
      </c>
      <c r="M69" s="137"/>
      <c r="N69" s="139" t="s">
        <v>127</v>
      </c>
      <c r="O69" s="137" t="s">
        <v>167</v>
      </c>
      <c r="P69" s="137" t="s">
        <v>127</v>
      </c>
      <c r="Q69" s="137" t="s">
        <v>568</v>
      </c>
      <c r="R69" s="137" t="s">
        <v>127</v>
      </c>
      <c r="S69" s="137" t="s">
        <v>127</v>
      </c>
      <c r="T69" s="137" t="s">
        <v>149</v>
      </c>
      <c r="U69" s="139" t="s">
        <v>127</v>
      </c>
      <c r="V69" s="139" t="s">
        <v>127</v>
      </c>
      <c r="W69" s="138"/>
    </row>
    <row r="70" spans="2:32" ht="18" customHeight="1" x14ac:dyDescent="0.25">
      <c r="B70" s="135" t="s">
        <v>25</v>
      </c>
      <c r="C70" s="128" t="s">
        <v>96</v>
      </c>
      <c r="D70" s="139" t="s">
        <v>127</v>
      </c>
      <c r="E70" s="137" t="s">
        <v>127</v>
      </c>
      <c r="F70" s="137">
        <v>2</v>
      </c>
      <c r="G70" s="137" t="s">
        <v>127</v>
      </c>
      <c r="H70" s="137" t="s">
        <v>134</v>
      </c>
      <c r="I70" s="137" t="s">
        <v>127</v>
      </c>
      <c r="J70" s="137" t="s">
        <v>127</v>
      </c>
      <c r="K70" s="137" t="s">
        <v>127</v>
      </c>
      <c r="L70" s="139" t="s">
        <v>127</v>
      </c>
      <c r="M70" s="137"/>
      <c r="N70" s="139" t="s">
        <v>127</v>
      </c>
      <c r="O70" s="137" t="s">
        <v>167</v>
      </c>
      <c r="P70" s="137" t="s">
        <v>127</v>
      </c>
      <c r="Q70" s="137">
        <v>1</v>
      </c>
      <c r="R70" s="137">
        <v>1</v>
      </c>
      <c r="S70" s="137" t="s">
        <v>127</v>
      </c>
      <c r="T70" s="137" t="s">
        <v>148</v>
      </c>
      <c r="U70" s="139" t="s">
        <v>127</v>
      </c>
      <c r="V70" s="139" t="s">
        <v>127</v>
      </c>
      <c r="W70" s="138"/>
    </row>
    <row r="71" spans="2:32" ht="18" customHeight="1" x14ac:dyDescent="0.25">
      <c r="B71" s="135" t="s">
        <v>27</v>
      </c>
      <c r="C71" s="128" t="s">
        <v>96</v>
      </c>
      <c r="D71" s="140" t="s">
        <v>405</v>
      </c>
      <c r="E71" s="140">
        <v>1</v>
      </c>
      <c r="F71" s="140">
        <v>2</v>
      </c>
      <c r="G71" s="140">
        <v>1</v>
      </c>
      <c r="H71" s="140" t="s">
        <v>134</v>
      </c>
      <c r="I71" s="140">
        <v>1</v>
      </c>
      <c r="J71" s="140">
        <v>1</v>
      </c>
      <c r="K71" s="140">
        <v>2</v>
      </c>
      <c r="L71" s="139" t="s">
        <v>405</v>
      </c>
      <c r="M71" s="137" t="s">
        <v>495</v>
      </c>
      <c r="N71" s="139" t="s">
        <v>441</v>
      </c>
      <c r="O71" s="137" t="s">
        <v>171</v>
      </c>
      <c r="P71" s="137">
        <v>1</v>
      </c>
      <c r="Q71" s="137" t="s">
        <v>568</v>
      </c>
      <c r="R71" s="137">
        <v>2</v>
      </c>
      <c r="S71" s="137" t="s">
        <v>520</v>
      </c>
      <c r="T71" s="137" t="s">
        <v>148</v>
      </c>
      <c r="U71" s="139" t="s">
        <v>441</v>
      </c>
      <c r="V71" s="139" t="s">
        <v>441</v>
      </c>
      <c r="W71" s="138" t="s">
        <v>511</v>
      </c>
    </row>
    <row r="72" spans="2:32" ht="18" customHeight="1" x14ac:dyDescent="0.25">
      <c r="B72" s="135" t="s">
        <v>4</v>
      </c>
      <c r="C72" s="128"/>
      <c r="D72" s="139" t="s">
        <v>184</v>
      </c>
      <c r="E72" s="137" t="s">
        <v>479</v>
      </c>
      <c r="F72" s="137" t="s">
        <v>127</v>
      </c>
      <c r="G72" s="137" t="s">
        <v>479</v>
      </c>
      <c r="H72" s="137" t="s">
        <v>127</v>
      </c>
      <c r="I72" s="137" t="s">
        <v>481</v>
      </c>
      <c r="J72" s="137" t="s">
        <v>481</v>
      </c>
      <c r="K72" s="137" t="s">
        <v>587</v>
      </c>
      <c r="L72" s="139" t="s">
        <v>184</v>
      </c>
      <c r="M72" s="137"/>
      <c r="N72" s="139" t="s">
        <v>184</v>
      </c>
      <c r="O72" s="137" t="s">
        <v>167</v>
      </c>
      <c r="P72" s="137" t="s">
        <v>481</v>
      </c>
      <c r="Q72" s="137" t="s">
        <v>568</v>
      </c>
      <c r="R72" s="137" t="s">
        <v>481</v>
      </c>
      <c r="S72" s="137" t="s">
        <v>127</v>
      </c>
      <c r="T72" s="137" t="s">
        <v>148</v>
      </c>
      <c r="U72" s="139" t="s">
        <v>184</v>
      </c>
      <c r="V72" s="139" t="s">
        <v>184</v>
      </c>
      <c r="W72" s="138"/>
      <c r="AA72" s="6"/>
      <c r="AB72" s="6"/>
      <c r="AC72" s="6"/>
      <c r="AD72" s="6"/>
      <c r="AE72" s="6"/>
      <c r="AF72" s="6"/>
    </row>
    <row r="73" spans="2:32" ht="18" customHeight="1" x14ac:dyDescent="0.25">
      <c r="B73" s="135" t="s">
        <v>28</v>
      </c>
      <c r="C73" s="128"/>
      <c r="D73" s="139" t="s">
        <v>127</v>
      </c>
      <c r="E73" s="137" t="s">
        <v>127</v>
      </c>
      <c r="F73" s="137" t="s">
        <v>127</v>
      </c>
      <c r="G73" s="137" t="s">
        <v>127</v>
      </c>
      <c r="H73" s="137" t="s">
        <v>127</v>
      </c>
      <c r="I73" s="137" t="s">
        <v>127</v>
      </c>
      <c r="J73" s="137" t="s">
        <v>127</v>
      </c>
      <c r="K73" s="137" t="s">
        <v>127</v>
      </c>
      <c r="L73" s="139" t="s">
        <v>127</v>
      </c>
      <c r="M73" s="137"/>
      <c r="N73" s="139" t="s">
        <v>127</v>
      </c>
      <c r="O73" s="137" t="s">
        <v>167</v>
      </c>
      <c r="P73" s="137" t="s">
        <v>127</v>
      </c>
      <c r="Q73" s="137" t="s">
        <v>568</v>
      </c>
      <c r="R73" s="137" t="s">
        <v>127</v>
      </c>
      <c r="S73" s="137" t="s">
        <v>127</v>
      </c>
      <c r="T73" s="137" t="s">
        <v>150</v>
      </c>
      <c r="U73" s="139" t="s">
        <v>127</v>
      </c>
      <c r="V73" s="139" t="s">
        <v>127</v>
      </c>
      <c r="W73" s="138"/>
      <c r="AA73" s="2"/>
      <c r="AB73" s="2"/>
      <c r="AC73" s="2"/>
      <c r="AD73" s="2"/>
      <c r="AE73" s="2"/>
      <c r="AF73" s="2"/>
    </row>
    <row r="74" spans="2:32" ht="18" customHeight="1" x14ac:dyDescent="0.25">
      <c r="B74" s="135" t="s">
        <v>101</v>
      </c>
      <c r="C74" s="129"/>
      <c r="D74" s="139" t="s">
        <v>127</v>
      </c>
      <c r="E74" s="137" t="s">
        <v>127</v>
      </c>
      <c r="F74" s="137" t="s">
        <v>127</v>
      </c>
      <c r="G74" s="137" t="s">
        <v>127</v>
      </c>
      <c r="H74" s="137" t="s">
        <v>127</v>
      </c>
      <c r="I74" s="137" t="s">
        <v>127</v>
      </c>
      <c r="J74" s="137" t="s">
        <v>127</v>
      </c>
      <c r="K74" s="137" t="s">
        <v>127</v>
      </c>
      <c r="L74" s="139" t="s">
        <v>127</v>
      </c>
      <c r="M74" s="137"/>
      <c r="N74" s="139" t="s">
        <v>127</v>
      </c>
      <c r="O74" s="137" t="s">
        <v>167</v>
      </c>
      <c r="P74" s="137" t="s">
        <v>127</v>
      </c>
      <c r="Q74" s="137" t="s">
        <v>568</v>
      </c>
      <c r="R74" s="137" t="s">
        <v>127</v>
      </c>
      <c r="S74" s="137" t="s">
        <v>127</v>
      </c>
      <c r="T74" s="137" t="s">
        <v>148</v>
      </c>
      <c r="U74" s="139" t="s">
        <v>127</v>
      </c>
      <c r="V74" s="139" t="s">
        <v>127</v>
      </c>
      <c r="W74" s="138"/>
      <c r="AA74" s="2"/>
      <c r="AB74" s="2"/>
      <c r="AC74" s="2"/>
      <c r="AD74" s="2"/>
      <c r="AE74" s="2"/>
      <c r="AF74" s="2"/>
    </row>
    <row r="75" spans="2:32" ht="18" customHeight="1" x14ac:dyDescent="0.25">
      <c r="B75" s="135" t="s">
        <v>29</v>
      </c>
      <c r="C75" s="128" t="s">
        <v>96</v>
      </c>
      <c r="D75" s="139" t="s">
        <v>127</v>
      </c>
      <c r="E75" s="137" t="s">
        <v>127</v>
      </c>
      <c r="F75" s="137">
        <v>1</v>
      </c>
      <c r="G75" s="137" t="s">
        <v>127</v>
      </c>
      <c r="H75" s="137" t="s">
        <v>127</v>
      </c>
      <c r="I75" s="137" t="s">
        <v>127</v>
      </c>
      <c r="J75" s="137" t="s">
        <v>127</v>
      </c>
      <c r="K75" s="137" t="s">
        <v>582</v>
      </c>
      <c r="L75" s="139" t="s">
        <v>127</v>
      </c>
      <c r="M75" s="137"/>
      <c r="N75" s="139" t="s">
        <v>127</v>
      </c>
      <c r="O75" s="137" t="s">
        <v>167</v>
      </c>
      <c r="P75" s="137" t="s">
        <v>127</v>
      </c>
      <c r="Q75" s="137" t="s">
        <v>568</v>
      </c>
      <c r="R75" s="137" t="s">
        <v>127</v>
      </c>
      <c r="S75" s="137" t="s">
        <v>127</v>
      </c>
      <c r="T75" s="137" t="s">
        <v>148</v>
      </c>
      <c r="U75" s="139" t="s">
        <v>127</v>
      </c>
      <c r="V75" s="139" t="s">
        <v>127</v>
      </c>
      <c r="W75" s="138"/>
      <c r="AA75" s="2"/>
      <c r="AB75" s="2"/>
      <c r="AC75" s="2"/>
      <c r="AD75" s="2"/>
      <c r="AE75" s="2"/>
      <c r="AF75" s="2"/>
    </row>
    <row r="76" spans="2:32" ht="18" customHeight="1" x14ac:dyDescent="0.25">
      <c r="B76" s="135" t="s">
        <v>30</v>
      </c>
      <c r="C76" s="128" t="s">
        <v>96</v>
      </c>
      <c r="D76" s="139" t="s">
        <v>127</v>
      </c>
      <c r="E76" s="137" t="s">
        <v>127</v>
      </c>
      <c r="F76" s="137" t="s">
        <v>127</v>
      </c>
      <c r="G76" s="137" t="s">
        <v>127</v>
      </c>
      <c r="H76" s="137" t="s">
        <v>127</v>
      </c>
      <c r="I76" s="137" t="s">
        <v>127</v>
      </c>
      <c r="J76" s="137" t="s">
        <v>127</v>
      </c>
      <c r="K76" s="137" t="s">
        <v>582</v>
      </c>
      <c r="L76" s="139" t="s">
        <v>127</v>
      </c>
      <c r="M76" s="137"/>
      <c r="N76" s="139" t="s">
        <v>127</v>
      </c>
      <c r="O76" s="137" t="s">
        <v>167</v>
      </c>
      <c r="P76" s="137" t="s">
        <v>127</v>
      </c>
      <c r="Q76" s="137" t="s">
        <v>568</v>
      </c>
      <c r="R76" s="137" t="s">
        <v>127</v>
      </c>
      <c r="S76" s="137" t="s">
        <v>127</v>
      </c>
      <c r="T76" s="137" t="s">
        <v>148</v>
      </c>
      <c r="U76" s="139" t="s">
        <v>127</v>
      </c>
      <c r="V76" s="139" t="s">
        <v>127</v>
      </c>
      <c r="W76" s="138"/>
      <c r="AA76" s="2"/>
      <c r="AB76" s="2"/>
      <c r="AC76" s="2"/>
      <c r="AD76" s="2"/>
      <c r="AE76" s="2"/>
      <c r="AF76" s="2"/>
    </row>
    <row r="77" spans="2:32" ht="18" customHeight="1" x14ac:dyDescent="0.25">
      <c r="B77" s="135" t="s">
        <v>31</v>
      </c>
      <c r="C77" s="128"/>
      <c r="D77" s="139" t="s">
        <v>127</v>
      </c>
      <c r="E77" s="137" t="s">
        <v>127</v>
      </c>
      <c r="F77" s="137" t="s">
        <v>127</v>
      </c>
      <c r="G77" s="137" t="s">
        <v>127</v>
      </c>
      <c r="H77" s="137"/>
      <c r="I77" s="137" t="s">
        <v>127</v>
      </c>
      <c r="J77" s="137" t="s">
        <v>127</v>
      </c>
      <c r="K77" s="137" t="s">
        <v>582</v>
      </c>
      <c r="L77" s="139" t="s">
        <v>127</v>
      </c>
      <c r="M77" s="137"/>
      <c r="N77" s="139" t="s">
        <v>127</v>
      </c>
      <c r="O77" s="137" t="s">
        <v>167</v>
      </c>
      <c r="P77" s="137" t="s">
        <v>127</v>
      </c>
      <c r="Q77" s="137"/>
      <c r="R77" s="137" t="s">
        <v>127</v>
      </c>
      <c r="S77" s="137" t="s">
        <v>127</v>
      </c>
      <c r="T77" s="137" t="s">
        <v>148</v>
      </c>
      <c r="U77" s="139" t="s">
        <v>127</v>
      </c>
      <c r="V77" s="139" t="s">
        <v>127</v>
      </c>
      <c r="W77" s="138"/>
      <c r="AA77" s="6"/>
      <c r="AB77" s="6"/>
      <c r="AC77" s="6"/>
      <c r="AD77" s="6"/>
      <c r="AE77" s="6"/>
      <c r="AF77" s="6"/>
    </row>
    <row r="78" spans="2:32" ht="18" customHeight="1" x14ac:dyDescent="0.25">
      <c r="B78" s="135" t="s">
        <v>102</v>
      </c>
      <c r="C78" s="128" t="s">
        <v>96</v>
      </c>
      <c r="D78" s="137" t="s">
        <v>135</v>
      </c>
      <c r="E78" s="137" t="s">
        <v>127</v>
      </c>
      <c r="F78" s="137"/>
      <c r="G78" s="137" t="s">
        <v>127</v>
      </c>
      <c r="H78" s="137" t="s">
        <v>127</v>
      </c>
      <c r="I78" s="137" t="s">
        <v>127</v>
      </c>
      <c r="J78" s="137" t="s">
        <v>127</v>
      </c>
      <c r="K78" s="137" t="s">
        <v>127</v>
      </c>
      <c r="L78" s="137" t="s">
        <v>135</v>
      </c>
      <c r="M78" s="137"/>
      <c r="N78" s="137" t="s">
        <v>135</v>
      </c>
      <c r="O78" s="137" t="s">
        <v>167</v>
      </c>
      <c r="P78" s="137" t="s">
        <v>127</v>
      </c>
      <c r="Q78" s="137" t="s">
        <v>568</v>
      </c>
      <c r="R78" s="137" t="s">
        <v>127</v>
      </c>
      <c r="S78" s="137" t="s">
        <v>127</v>
      </c>
      <c r="T78" s="137"/>
      <c r="U78" s="137" t="s">
        <v>135</v>
      </c>
      <c r="V78" s="137" t="s">
        <v>135</v>
      </c>
      <c r="W78" s="138"/>
      <c r="Y78" s="8"/>
      <c r="Z78" s="8"/>
      <c r="AA78" s="2"/>
      <c r="AB78" s="2"/>
      <c r="AC78" s="2"/>
      <c r="AD78" s="2"/>
      <c r="AE78" s="2"/>
      <c r="AF78" s="2"/>
    </row>
    <row r="79" spans="2:32" ht="18" customHeight="1" x14ac:dyDescent="0.25">
      <c r="B79" s="135" t="s">
        <v>29</v>
      </c>
      <c r="C79" s="129"/>
      <c r="D79" s="139" t="s">
        <v>127</v>
      </c>
      <c r="E79" s="137" t="s">
        <v>127</v>
      </c>
      <c r="F79" s="137" t="s">
        <v>127</v>
      </c>
      <c r="G79" s="137" t="s">
        <v>127</v>
      </c>
      <c r="H79" s="137"/>
      <c r="I79" s="137" t="s">
        <v>127</v>
      </c>
      <c r="J79" s="137" t="s">
        <v>127</v>
      </c>
      <c r="K79" s="137" t="s">
        <v>582</v>
      </c>
      <c r="L79" s="139" t="s">
        <v>127</v>
      </c>
      <c r="M79" s="137"/>
      <c r="N79" s="139" t="s">
        <v>127</v>
      </c>
      <c r="O79" s="137" t="s">
        <v>167</v>
      </c>
      <c r="P79" s="137" t="s">
        <v>127</v>
      </c>
      <c r="Q79" s="137" t="s">
        <v>568</v>
      </c>
      <c r="R79" s="137" t="s">
        <v>127</v>
      </c>
      <c r="S79" s="137" t="s">
        <v>127</v>
      </c>
      <c r="T79" s="137" t="s">
        <v>148</v>
      </c>
      <c r="U79" s="139" t="s">
        <v>127</v>
      </c>
      <c r="V79" s="139" t="s">
        <v>127</v>
      </c>
      <c r="W79" s="138"/>
      <c r="Y79" s="8"/>
      <c r="Z79" s="8"/>
      <c r="AA79" s="2"/>
      <c r="AB79" s="2"/>
      <c r="AC79" s="2"/>
      <c r="AD79" s="2"/>
      <c r="AE79" s="2"/>
      <c r="AF79" s="2"/>
    </row>
    <row r="80" spans="2:32" ht="18" customHeight="1" x14ac:dyDescent="0.25">
      <c r="B80" s="135" t="s">
        <v>30</v>
      </c>
      <c r="C80" s="128" t="s">
        <v>96</v>
      </c>
      <c r="D80" s="137" t="s">
        <v>127</v>
      </c>
      <c r="E80" s="137" t="s">
        <v>127</v>
      </c>
      <c r="F80" s="137" t="s">
        <v>127</v>
      </c>
      <c r="G80" s="137" t="s">
        <v>127</v>
      </c>
      <c r="H80" s="137"/>
      <c r="I80" s="137" t="s">
        <v>127</v>
      </c>
      <c r="J80" s="137" t="s">
        <v>127</v>
      </c>
      <c r="K80" s="137" t="s">
        <v>582</v>
      </c>
      <c r="L80" s="137" t="s">
        <v>127</v>
      </c>
      <c r="M80" s="137"/>
      <c r="N80" s="137" t="s">
        <v>127</v>
      </c>
      <c r="O80" s="137" t="s">
        <v>167</v>
      </c>
      <c r="P80" s="137" t="s">
        <v>127</v>
      </c>
      <c r="Q80" s="137" t="s">
        <v>568</v>
      </c>
      <c r="R80" s="137" t="s">
        <v>127</v>
      </c>
      <c r="S80" s="137" t="s">
        <v>127</v>
      </c>
      <c r="T80" s="137" t="s">
        <v>148</v>
      </c>
      <c r="U80" s="137" t="s">
        <v>127</v>
      </c>
      <c r="V80" s="137" t="s">
        <v>127</v>
      </c>
      <c r="W80" s="138"/>
      <c r="Y80" s="8"/>
      <c r="Z80" s="8"/>
      <c r="AA80" s="2"/>
      <c r="AB80" s="2"/>
      <c r="AC80" s="2"/>
      <c r="AD80" s="2"/>
      <c r="AE80" s="2"/>
      <c r="AF80" s="2"/>
    </row>
    <row r="81" spans="2:32" ht="18" customHeight="1" x14ac:dyDescent="0.25">
      <c r="B81" s="135" t="s">
        <v>31</v>
      </c>
      <c r="C81" s="128" t="s">
        <v>96</v>
      </c>
      <c r="D81" s="137" t="s">
        <v>127</v>
      </c>
      <c r="E81" s="137" t="s">
        <v>127</v>
      </c>
      <c r="F81" s="137" t="s">
        <v>127</v>
      </c>
      <c r="G81" s="137" t="s">
        <v>127</v>
      </c>
      <c r="H81" s="137"/>
      <c r="I81" s="137" t="s">
        <v>127</v>
      </c>
      <c r="J81" s="137" t="s">
        <v>127</v>
      </c>
      <c r="K81" s="137" t="s">
        <v>582</v>
      </c>
      <c r="L81" s="137" t="s">
        <v>127</v>
      </c>
      <c r="M81" s="137"/>
      <c r="N81" s="137" t="s">
        <v>127</v>
      </c>
      <c r="O81" s="137" t="s">
        <v>167</v>
      </c>
      <c r="P81" s="137" t="s">
        <v>127</v>
      </c>
      <c r="Q81" s="137"/>
      <c r="R81" s="137" t="s">
        <v>127</v>
      </c>
      <c r="S81" s="137" t="s">
        <v>127</v>
      </c>
      <c r="T81" s="137" t="s">
        <v>148</v>
      </c>
      <c r="U81" s="137" t="s">
        <v>127</v>
      </c>
      <c r="V81" s="137" t="s">
        <v>127</v>
      </c>
      <c r="W81" s="138"/>
      <c r="Y81" s="8"/>
      <c r="Z81" s="8"/>
      <c r="AA81" s="2"/>
      <c r="AB81" s="2"/>
      <c r="AC81" s="2"/>
      <c r="AD81" s="2"/>
      <c r="AE81" s="2"/>
      <c r="AF81" s="2"/>
    </row>
    <row r="82" spans="2:32" ht="18" customHeight="1" x14ac:dyDescent="0.25">
      <c r="B82" s="135" t="s">
        <v>103</v>
      </c>
      <c r="C82" s="128" t="s">
        <v>96</v>
      </c>
      <c r="D82" s="137" t="s">
        <v>127</v>
      </c>
      <c r="E82" s="137" t="s">
        <v>127</v>
      </c>
      <c r="F82" s="137"/>
      <c r="G82" s="137" t="s">
        <v>127</v>
      </c>
      <c r="H82" s="137" t="s">
        <v>127</v>
      </c>
      <c r="I82" s="137" t="s">
        <v>127</v>
      </c>
      <c r="J82" s="137" t="s">
        <v>127</v>
      </c>
      <c r="K82" s="137" t="s">
        <v>127</v>
      </c>
      <c r="L82" s="137" t="s">
        <v>127</v>
      </c>
      <c r="M82" s="137"/>
      <c r="N82" s="137" t="s">
        <v>127</v>
      </c>
      <c r="O82" s="137" t="s">
        <v>167</v>
      </c>
      <c r="P82" s="137" t="s">
        <v>127</v>
      </c>
      <c r="Q82" s="137" t="s">
        <v>568</v>
      </c>
      <c r="R82" s="137" t="s">
        <v>127</v>
      </c>
      <c r="S82" s="137" t="s">
        <v>127</v>
      </c>
      <c r="T82" s="137"/>
      <c r="U82" s="137" t="s">
        <v>127</v>
      </c>
      <c r="V82" s="137" t="s">
        <v>127</v>
      </c>
      <c r="W82" s="138"/>
      <c r="Y82" s="8"/>
      <c r="Z82" s="8"/>
      <c r="AA82" s="2"/>
      <c r="AB82" s="2"/>
      <c r="AC82" s="2"/>
      <c r="AD82" s="2"/>
      <c r="AE82" s="2"/>
      <c r="AF82" s="2"/>
    </row>
    <row r="83" spans="2:32" ht="18" customHeight="1" x14ac:dyDescent="0.25">
      <c r="B83" s="135" t="s">
        <v>29</v>
      </c>
      <c r="C83" s="129"/>
      <c r="D83" s="137" t="s">
        <v>127</v>
      </c>
      <c r="E83" s="137" t="s">
        <v>127</v>
      </c>
      <c r="F83" s="137" t="s">
        <v>127</v>
      </c>
      <c r="G83" s="137" t="s">
        <v>127</v>
      </c>
      <c r="H83" s="137"/>
      <c r="I83" s="137" t="s">
        <v>127</v>
      </c>
      <c r="J83" s="137" t="s">
        <v>127</v>
      </c>
      <c r="K83" s="137" t="s">
        <v>582</v>
      </c>
      <c r="L83" s="137" t="s">
        <v>127</v>
      </c>
      <c r="M83" s="137"/>
      <c r="N83" s="137" t="s">
        <v>127</v>
      </c>
      <c r="O83" s="137" t="s">
        <v>167</v>
      </c>
      <c r="P83" s="137" t="s">
        <v>127</v>
      </c>
      <c r="Q83" s="137" t="s">
        <v>568</v>
      </c>
      <c r="R83" s="137" t="s">
        <v>127</v>
      </c>
      <c r="S83" s="137" t="s">
        <v>127</v>
      </c>
      <c r="T83" s="137" t="s">
        <v>148</v>
      </c>
      <c r="U83" s="137" t="s">
        <v>127</v>
      </c>
      <c r="V83" s="137" t="s">
        <v>127</v>
      </c>
      <c r="W83" s="138"/>
      <c r="Y83" s="8"/>
      <c r="Z83" s="8"/>
      <c r="AA83" s="2"/>
      <c r="AB83" s="2"/>
      <c r="AC83" s="2"/>
      <c r="AD83" s="2"/>
      <c r="AE83" s="2"/>
      <c r="AF83" s="2"/>
    </row>
    <row r="84" spans="2:32" ht="18" customHeight="1" x14ac:dyDescent="0.25">
      <c r="B84" s="135" t="s">
        <v>30</v>
      </c>
      <c r="C84" s="128" t="s">
        <v>96</v>
      </c>
      <c r="D84" s="137" t="s">
        <v>127</v>
      </c>
      <c r="E84" s="137" t="s">
        <v>127</v>
      </c>
      <c r="F84" s="137" t="s">
        <v>127</v>
      </c>
      <c r="G84" s="137" t="s">
        <v>127</v>
      </c>
      <c r="H84" s="137"/>
      <c r="I84" s="137" t="s">
        <v>127</v>
      </c>
      <c r="J84" s="137" t="s">
        <v>127</v>
      </c>
      <c r="K84" s="137" t="s">
        <v>582</v>
      </c>
      <c r="L84" s="137" t="s">
        <v>127</v>
      </c>
      <c r="M84" s="137"/>
      <c r="N84" s="137" t="s">
        <v>127</v>
      </c>
      <c r="O84" s="137" t="s">
        <v>167</v>
      </c>
      <c r="P84" s="137" t="s">
        <v>127</v>
      </c>
      <c r="Q84" s="137"/>
      <c r="R84" s="137" t="s">
        <v>127</v>
      </c>
      <c r="S84" s="137" t="s">
        <v>127</v>
      </c>
      <c r="T84" s="137" t="s">
        <v>148</v>
      </c>
      <c r="U84" s="137" t="s">
        <v>127</v>
      </c>
      <c r="V84" s="137" t="s">
        <v>127</v>
      </c>
      <c r="W84" s="138"/>
      <c r="Y84" s="6"/>
      <c r="Z84" s="6"/>
      <c r="AA84" s="2"/>
      <c r="AB84" s="2"/>
      <c r="AC84" s="2"/>
      <c r="AD84" s="2"/>
      <c r="AE84" s="2"/>
      <c r="AF84" s="2"/>
    </row>
    <row r="85" spans="2:32" ht="18" customHeight="1" x14ac:dyDescent="0.25">
      <c r="B85" s="135" t="s">
        <v>104</v>
      </c>
      <c r="C85" s="128" t="s">
        <v>96</v>
      </c>
      <c r="D85" s="139" t="s">
        <v>127</v>
      </c>
      <c r="E85" s="137" t="s">
        <v>127</v>
      </c>
      <c r="F85" s="137"/>
      <c r="G85" s="137" t="s">
        <v>127</v>
      </c>
      <c r="H85" s="137" t="s">
        <v>127</v>
      </c>
      <c r="I85" s="137" t="s">
        <v>127</v>
      </c>
      <c r="J85" s="137" t="s">
        <v>127</v>
      </c>
      <c r="K85" s="137" t="s">
        <v>127</v>
      </c>
      <c r="L85" s="139" t="s">
        <v>127</v>
      </c>
      <c r="M85" s="137"/>
      <c r="N85" s="139" t="s">
        <v>127</v>
      </c>
      <c r="O85" s="137" t="s">
        <v>167</v>
      </c>
      <c r="P85" s="137" t="s">
        <v>127</v>
      </c>
      <c r="Q85" s="137" t="s">
        <v>568</v>
      </c>
      <c r="R85" s="137" t="s">
        <v>127</v>
      </c>
      <c r="S85" s="137" t="s">
        <v>127</v>
      </c>
      <c r="T85" s="137" t="s">
        <v>148</v>
      </c>
      <c r="U85" s="139" t="s">
        <v>127</v>
      </c>
      <c r="V85" s="139" t="s">
        <v>127</v>
      </c>
      <c r="W85" s="138"/>
      <c r="Y85" s="6"/>
      <c r="Z85" s="6"/>
      <c r="AA85" s="6"/>
      <c r="AB85" s="6"/>
    </row>
    <row r="86" spans="2:32" ht="18" customHeight="1" x14ac:dyDescent="0.25">
      <c r="B86" s="135" t="s">
        <v>29</v>
      </c>
      <c r="C86" s="129"/>
      <c r="D86" s="139" t="s">
        <v>127</v>
      </c>
      <c r="E86" s="137" t="s">
        <v>127</v>
      </c>
      <c r="F86" s="137" t="s">
        <v>127</v>
      </c>
      <c r="G86" s="137" t="s">
        <v>127</v>
      </c>
      <c r="H86" s="137"/>
      <c r="I86" s="137" t="s">
        <v>127</v>
      </c>
      <c r="J86" s="137" t="s">
        <v>127</v>
      </c>
      <c r="K86" s="137" t="s">
        <v>582</v>
      </c>
      <c r="L86" s="139" t="s">
        <v>127</v>
      </c>
      <c r="M86" s="137"/>
      <c r="N86" s="139" t="s">
        <v>127</v>
      </c>
      <c r="O86" s="137" t="s">
        <v>167</v>
      </c>
      <c r="P86" s="137" t="s">
        <v>127</v>
      </c>
      <c r="Q86" s="137" t="s">
        <v>568</v>
      </c>
      <c r="R86" s="137" t="s">
        <v>127</v>
      </c>
      <c r="S86" s="137" t="s">
        <v>127</v>
      </c>
      <c r="T86" s="137" t="s">
        <v>148</v>
      </c>
      <c r="U86" s="139" t="s">
        <v>127</v>
      </c>
      <c r="V86" s="139" t="s">
        <v>127</v>
      </c>
      <c r="W86" s="138"/>
      <c r="Y86" s="6"/>
      <c r="Z86" s="6"/>
      <c r="AA86" s="6"/>
      <c r="AB86" s="6"/>
    </row>
    <row r="87" spans="2:32" ht="18" customHeight="1" x14ac:dyDescent="0.25">
      <c r="B87" s="135" t="s">
        <v>30</v>
      </c>
      <c r="C87" s="128" t="s">
        <v>96</v>
      </c>
      <c r="D87" s="137" t="s">
        <v>127</v>
      </c>
      <c r="E87" s="137" t="s">
        <v>127</v>
      </c>
      <c r="F87" s="137" t="s">
        <v>127</v>
      </c>
      <c r="G87" s="137" t="s">
        <v>127</v>
      </c>
      <c r="H87" s="137"/>
      <c r="I87" s="137" t="s">
        <v>127</v>
      </c>
      <c r="J87" s="137" t="s">
        <v>127</v>
      </c>
      <c r="K87" s="137" t="s">
        <v>582</v>
      </c>
      <c r="L87" s="137" t="s">
        <v>127</v>
      </c>
      <c r="M87" s="137"/>
      <c r="N87" s="137" t="s">
        <v>127</v>
      </c>
      <c r="O87" s="137" t="s">
        <v>167</v>
      </c>
      <c r="P87" s="137" t="s">
        <v>127</v>
      </c>
      <c r="Q87" s="137"/>
      <c r="R87" s="137" t="s">
        <v>127</v>
      </c>
      <c r="S87" s="137" t="s">
        <v>127</v>
      </c>
      <c r="T87" s="137" t="s">
        <v>148</v>
      </c>
      <c r="U87" s="137" t="s">
        <v>127</v>
      </c>
      <c r="V87" s="137" t="s">
        <v>127</v>
      </c>
      <c r="W87" s="138"/>
      <c r="Y87" s="6"/>
      <c r="Z87" s="6"/>
      <c r="AA87" s="6"/>
      <c r="AB87" s="6"/>
      <c r="AC87" s="6"/>
      <c r="AD87" s="6"/>
    </row>
    <row r="88" spans="2:32" ht="18" customHeight="1" x14ac:dyDescent="0.25">
      <c r="B88" s="135" t="s">
        <v>32</v>
      </c>
      <c r="C88" s="128" t="s">
        <v>96</v>
      </c>
      <c r="D88" s="141" t="s">
        <v>127</v>
      </c>
      <c r="E88" s="137" t="s">
        <v>127</v>
      </c>
      <c r="F88" s="137"/>
      <c r="G88" s="137" t="s">
        <v>127</v>
      </c>
      <c r="H88" s="137" t="s">
        <v>127</v>
      </c>
      <c r="I88" s="137" t="s">
        <v>127</v>
      </c>
      <c r="J88" s="137" t="s">
        <v>127</v>
      </c>
      <c r="K88" s="137" t="s">
        <v>127</v>
      </c>
      <c r="L88" s="141" t="s">
        <v>127</v>
      </c>
      <c r="M88" s="141"/>
      <c r="N88" s="141" t="s">
        <v>127</v>
      </c>
      <c r="O88" s="137" t="s">
        <v>167</v>
      </c>
      <c r="P88" s="137" t="s">
        <v>127</v>
      </c>
      <c r="Q88" s="137" t="s">
        <v>568</v>
      </c>
      <c r="R88" s="137" t="s">
        <v>127</v>
      </c>
      <c r="S88" s="137" t="s">
        <v>127</v>
      </c>
      <c r="T88" s="141"/>
      <c r="U88" s="141" t="s">
        <v>127</v>
      </c>
      <c r="V88" s="141" t="s">
        <v>127</v>
      </c>
      <c r="W88" s="138"/>
      <c r="Y88" s="6"/>
      <c r="Z88" s="6"/>
      <c r="AA88" s="6"/>
      <c r="AB88" s="6"/>
      <c r="AC88" s="3"/>
      <c r="AD88" s="3"/>
    </row>
    <row r="89" spans="2:32" ht="18" customHeight="1" x14ac:dyDescent="0.25">
      <c r="B89" s="135" t="s">
        <v>29</v>
      </c>
      <c r="C89" s="133"/>
      <c r="D89" s="141" t="s">
        <v>127</v>
      </c>
      <c r="E89" s="137" t="s">
        <v>127</v>
      </c>
      <c r="F89" s="137" t="s">
        <v>127</v>
      </c>
      <c r="G89" s="137" t="s">
        <v>127</v>
      </c>
      <c r="H89" s="137"/>
      <c r="I89" s="137" t="s">
        <v>127</v>
      </c>
      <c r="J89" s="137" t="s">
        <v>127</v>
      </c>
      <c r="K89" s="137" t="s">
        <v>582</v>
      </c>
      <c r="L89" s="141" t="s">
        <v>127</v>
      </c>
      <c r="M89" s="141"/>
      <c r="N89" s="141" t="s">
        <v>127</v>
      </c>
      <c r="O89" s="137" t="s">
        <v>167</v>
      </c>
      <c r="P89" s="137" t="s">
        <v>127</v>
      </c>
      <c r="Q89" s="137" t="s">
        <v>568</v>
      </c>
      <c r="R89" s="137" t="s">
        <v>127</v>
      </c>
      <c r="S89" s="137" t="s">
        <v>127</v>
      </c>
      <c r="T89" s="142" t="s">
        <v>148</v>
      </c>
      <c r="U89" s="141" t="s">
        <v>127</v>
      </c>
      <c r="V89" s="141" t="s">
        <v>127</v>
      </c>
      <c r="W89" s="138"/>
      <c r="Y89" s="10"/>
      <c r="Z89" s="10"/>
      <c r="AA89" s="10"/>
      <c r="AB89" s="10"/>
      <c r="AC89" s="3"/>
      <c r="AD89" s="3"/>
    </row>
    <row r="90" spans="2:32" ht="18" customHeight="1" x14ac:dyDescent="0.25">
      <c r="B90" s="135" t="s">
        <v>30</v>
      </c>
      <c r="C90" s="128" t="s">
        <v>96</v>
      </c>
      <c r="D90" s="141" t="s">
        <v>127</v>
      </c>
      <c r="E90" s="137" t="s">
        <v>127</v>
      </c>
      <c r="F90" s="137" t="s">
        <v>127</v>
      </c>
      <c r="G90" s="137" t="s">
        <v>127</v>
      </c>
      <c r="H90" s="137"/>
      <c r="I90" s="137" t="s">
        <v>127</v>
      </c>
      <c r="J90" s="137" t="s">
        <v>127</v>
      </c>
      <c r="K90" s="137" t="s">
        <v>582</v>
      </c>
      <c r="L90" s="141" t="s">
        <v>127</v>
      </c>
      <c r="M90" s="141"/>
      <c r="N90" s="141" t="s">
        <v>127</v>
      </c>
      <c r="O90" s="137" t="s">
        <v>167</v>
      </c>
      <c r="P90" s="137" t="s">
        <v>127</v>
      </c>
      <c r="Q90" s="137"/>
      <c r="R90" s="137" t="s">
        <v>127</v>
      </c>
      <c r="S90" s="137" t="s">
        <v>127</v>
      </c>
      <c r="T90" s="142" t="s">
        <v>148</v>
      </c>
      <c r="U90" s="141" t="s">
        <v>127</v>
      </c>
      <c r="V90" s="141" t="s">
        <v>127</v>
      </c>
      <c r="W90" s="138"/>
      <c r="Y90" s="6"/>
      <c r="Z90" s="6"/>
      <c r="AA90" s="6"/>
      <c r="AB90" s="6"/>
      <c r="AC90" s="3"/>
      <c r="AD90" s="3"/>
    </row>
    <row r="91" spans="2:32" ht="18" customHeight="1" x14ac:dyDescent="0.25">
      <c r="B91" s="135" t="s">
        <v>33</v>
      </c>
      <c r="C91" s="128" t="s">
        <v>96</v>
      </c>
      <c r="D91" s="143" t="s">
        <v>127</v>
      </c>
      <c r="E91" s="137" t="s">
        <v>127</v>
      </c>
      <c r="F91" s="137"/>
      <c r="G91" s="137" t="s">
        <v>127</v>
      </c>
      <c r="H91" s="137" t="s">
        <v>127</v>
      </c>
      <c r="I91" s="137" t="s">
        <v>127</v>
      </c>
      <c r="J91" s="137" t="s">
        <v>127</v>
      </c>
      <c r="K91" s="137" t="s">
        <v>134</v>
      </c>
      <c r="L91" s="143" t="s">
        <v>127</v>
      </c>
      <c r="M91" s="141"/>
      <c r="N91" s="143" t="s">
        <v>127</v>
      </c>
      <c r="O91" s="137" t="s">
        <v>167</v>
      </c>
      <c r="P91" s="137" t="s">
        <v>127</v>
      </c>
      <c r="Q91" s="137" t="s">
        <v>568</v>
      </c>
      <c r="R91" s="137" t="s">
        <v>127</v>
      </c>
      <c r="S91" s="137" t="s">
        <v>127</v>
      </c>
      <c r="T91" s="142"/>
      <c r="U91" s="143" t="s">
        <v>127</v>
      </c>
      <c r="V91" s="143" t="s">
        <v>127</v>
      </c>
      <c r="W91" s="138"/>
      <c r="Y91" s="4"/>
      <c r="Z91" s="3"/>
      <c r="AA91" s="3"/>
      <c r="AB91" s="3"/>
      <c r="AC91" s="3"/>
      <c r="AD91" s="3"/>
    </row>
    <row r="92" spans="2:32" ht="18" customHeight="1" x14ac:dyDescent="0.25">
      <c r="B92" s="135" t="s">
        <v>29</v>
      </c>
      <c r="C92" s="133"/>
      <c r="D92" s="143" t="s">
        <v>127</v>
      </c>
      <c r="E92" s="137" t="s">
        <v>127</v>
      </c>
      <c r="F92" s="137" t="s">
        <v>127</v>
      </c>
      <c r="G92" s="137" t="s">
        <v>127</v>
      </c>
      <c r="H92" s="137"/>
      <c r="I92" s="137" t="s">
        <v>127</v>
      </c>
      <c r="J92" s="137" t="s">
        <v>127</v>
      </c>
      <c r="K92" s="137">
        <v>1</v>
      </c>
      <c r="L92" s="143" t="s">
        <v>127</v>
      </c>
      <c r="M92" s="141"/>
      <c r="N92" s="143" t="s">
        <v>127</v>
      </c>
      <c r="O92" s="137" t="s">
        <v>167</v>
      </c>
      <c r="P92" s="137" t="s">
        <v>127</v>
      </c>
      <c r="Q92" s="137" t="s">
        <v>568</v>
      </c>
      <c r="R92" s="137" t="s">
        <v>127</v>
      </c>
      <c r="S92" s="137" t="s">
        <v>127</v>
      </c>
      <c r="T92" s="142" t="s">
        <v>148</v>
      </c>
      <c r="U92" s="143" t="s">
        <v>127</v>
      </c>
      <c r="V92" s="143" t="s">
        <v>127</v>
      </c>
      <c r="W92" s="138"/>
      <c r="Y92" s="3"/>
      <c r="Z92" s="3"/>
      <c r="AA92" s="3"/>
      <c r="AB92" s="3"/>
      <c r="AC92" s="3"/>
      <c r="AD92" s="3"/>
    </row>
    <row r="93" spans="2:32" ht="18" customHeight="1" x14ac:dyDescent="0.25">
      <c r="B93" s="135" t="s">
        <v>30</v>
      </c>
      <c r="C93" s="128" t="s">
        <v>96</v>
      </c>
      <c r="D93" s="143" t="s">
        <v>127</v>
      </c>
      <c r="E93" s="137" t="s">
        <v>127</v>
      </c>
      <c r="F93" s="137" t="s">
        <v>127</v>
      </c>
      <c r="G93" s="137" t="s">
        <v>127</v>
      </c>
      <c r="H93" s="137"/>
      <c r="I93" s="137" t="s">
        <v>127</v>
      </c>
      <c r="J93" s="137" t="s">
        <v>127</v>
      </c>
      <c r="K93" s="137" t="s">
        <v>588</v>
      </c>
      <c r="L93" s="143" t="s">
        <v>127</v>
      </c>
      <c r="M93" s="141"/>
      <c r="N93" s="143" t="s">
        <v>127</v>
      </c>
      <c r="O93" s="137" t="s">
        <v>167</v>
      </c>
      <c r="P93" s="137" t="s">
        <v>127</v>
      </c>
      <c r="Q93" s="137"/>
      <c r="R93" s="137" t="s">
        <v>127</v>
      </c>
      <c r="S93" s="137" t="s">
        <v>127</v>
      </c>
      <c r="T93" s="142" t="s">
        <v>148</v>
      </c>
      <c r="U93" s="143" t="s">
        <v>127</v>
      </c>
      <c r="V93" s="143" t="s">
        <v>127</v>
      </c>
      <c r="W93" s="138"/>
      <c r="Y93" s="3"/>
      <c r="Z93" s="3"/>
      <c r="AA93" s="3"/>
      <c r="AB93" s="3"/>
      <c r="AC93" s="3"/>
      <c r="AD93" s="3"/>
    </row>
    <row r="94" spans="2:32" ht="18" customHeight="1" x14ac:dyDescent="0.25">
      <c r="B94" s="135" t="s">
        <v>34</v>
      </c>
      <c r="C94" s="128" t="s">
        <v>96</v>
      </c>
      <c r="D94" s="141" t="s">
        <v>127</v>
      </c>
      <c r="E94" s="137" t="s">
        <v>127</v>
      </c>
      <c r="F94" s="137"/>
      <c r="G94" s="137" t="s">
        <v>127</v>
      </c>
      <c r="H94" s="137" t="s">
        <v>127</v>
      </c>
      <c r="I94" s="137" t="s">
        <v>127</v>
      </c>
      <c r="J94" s="137" t="s">
        <v>127</v>
      </c>
      <c r="K94" s="137" t="s">
        <v>127</v>
      </c>
      <c r="L94" s="141" t="s">
        <v>127</v>
      </c>
      <c r="M94" s="141"/>
      <c r="N94" s="141" t="s">
        <v>127</v>
      </c>
      <c r="O94" s="137" t="s">
        <v>167</v>
      </c>
      <c r="P94" s="137" t="s">
        <v>127</v>
      </c>
      <c r="Q94" s="137" t="s">
        <v>568</v>
      </c>
      <c r="R94" s="137" t="s">
        <v>127</v>
      </c>
      <c r="S94" s="137" t="s">
        <v>127</v>
      </c>
      <c r="T94" s="142"/>
      <c r="U94" s="141" t="s">
        <v>127</v>
      </c>
      <c r="V94" s="141" t="s">
        <v>127</v>
      </c>
      <c r="W94" s="138"/>
      <c r="Y94" s="4"/>
      <c r="Z94" s="3"/>
      <c r="AA94" s="3"/>
      <c r="AB94" s="3"/>
      <c r="AC94" s="3"/>
      <c r="AD94" s="3"/>
    </row>
    <row r="95" spans="2:32" ht="18" customHeight="1" x14ac:dyDescent="0.25">
      <c r="B95" s="135" t="s">
        <v>29</v>
      </c>
      <c r="C95" s="133"/>
      <c r="D95" s="141" t="s">
        <v>127</v>
      </c>
      <c r="E95" s="137" t="s">
        <v>127</v>
      </c>
      <c r="F95" s="137" t="s">
        <v>127</v>
      </c>
      <c r="G95" s="137" t="s">
        <v>127</v>
      </c>
      <c r="H95" s="137"/>
      <c r="I95" s="137" t="s">
        <v>127</v>
      </c>
      <c r="J95" s="137" t="s">
        <v>127</v>
      </c>
      <c r="K95" s="137" t="s">
        <v>582</v>
      </c>
      <c r="L95" s="141" t="s">
        <v>127</v>
      </c>
      <c r="M95" s="141"/>
      <c r="N95" s="141" t="s">
        <v>127</v>
      </c>
      <c r="O95" s="137" t="s">
        <v>167</v>
      </c>
      <c r="P95" s="137" t="s">
        <v>127</v>
      </c>
      <c r="Q95" s="137" t="s">
        <v>568</v>
      </c>
      <c r="R95" s="137" t="s">
        <v>127</v>
      </c>
      <c r="S95" s="137" t="s">
        <v>127</v>
      </c>
      <c r="T95" s="142" t="s">
        <v>148</v>
      </c>
      <c r="U95" s="141" t="s">
        <v>127</v>
      </c>
      <c r="V95" s="141" t="s">
        <v>127</v>
      </c>
      <c r="W95" s="138"/>
      <c r="Y95" s="3"/>
      <c r="Z95" s="3"/>
      <c r="AA95" s="3"/>
      <c r="AB95" s="3"/>
      <c r="AC95" s="3"/>
      <c r="AD95" s="3"/>
    </row>
    <row r="96" spans="2:32" ht="18" customHeight="1" x14ac:dyDescent="0.25">
      <c r="B96" s="135" t="s">
        <v>30</v>
      </c>
      <c r="C96" s="128" t="s">
        <v>96</v>
      </c>
      <c r="D96" s="141" t="s">
        <v>127</v>
      </c>
      <c r="E96" s="137" t="s">
        <v>127</v>
      </c>
      <c r="F96" s="137" t="s">
        <v>127</v>
      </c>
      <c r="G96" s="137" t="s">
        <v>127</v>
      </c>
      <c r="H96" s="137"/>
      <c r="I96" s="137" t="s">
        <v>127</v>
      </c>
      <c r="J96" s="137" t="s">
        <v>127</v>
      </c>
      <c r="K96" s="137" t="s">
        <v>582</v>
      </c>
      <c r="L96" s="141" t="s">
        <v>127</v>
      </c>
      <c r="M96" s="141"/>
      <c r="N96" s="141" t="s">
        <v>127</v>
      </c>
      <c r="O96" s="137" t="s">
        <v>167</v>
      </c>
      <c r="P96" s="137" t="s">
        <v>127</v>
      </c>
      <c r="Q96" s="137"/>
      <c r="R96" s="137" t="s">
        <v>127</v>
      </c>
      <c r="S96" s="137" t="s">
        <v>127</v>
      </c>
      <c r="T96" s="142" t="s">
        <v>148</v>
      </c>
      <c r="U96" s="141" t="s">
        <v>127</v>
      </c>
      <c r="V96" s="141" t="s">
        <v>127</v>
      </c>
      <c r="W96" s="138"/>
      <c r="Y96" s="3"/>
      <c r="Z96" s="3"/>
      <c r="AA96" s="3"/>
      <c r="AB96" s="3"/>
      <c r="AC96" s="3"/>
      <c r="AD96" s="3"/>
    </row>
    <row r="97" spans="2:30" ht="18" customHeight="1" x14ac:dyDescent="0.25">
      <c r="B97" s="135" t="s">
        <v>35</v>
      </c>
      <c r="C97" s="128" t="s">
        <v>96</v>
      </c>
      <c r="D97" s="141" t="s">
        <v>127</v>
      </c>
      <c r="E97" s="137" t="s">
        <v>127</v>
      </c>
      <c r="F97" s="137"/>
      <c r="G97" s="137" t="s">
        <v>127</v>
      </c>
      <c r="H97" s="137" t="s">
        <v>127</v>
      </c>
      <c r="I97" s="137" t="s">
        <v>127</v>
      </c>
      <c r="J97" s="137" t="s">
        <v>127</v>
      </c>
      <c r="K97" s="137" t="s">
        <v>127</v>
      </c>
      <c r="L97" s="141" t="s">
        <v>127</v>
      </c>
      <c r="M97" s="141"/>
      <c r="N97" s="141" t="s">
        <v>127</v>
      </c>
      <c r="O97" s="137" t="s">
        <v>167</v>
      </c>
      <c r="P97" s="137" t="s">
        <v>127</v>
      </c>
      <c r="Q97" s="137" t="s">
        <v>568</v>
      </c>
      <c r="R97" s="137" t="s">
        <v>127</v>
      </c>
      <c r="S97" s="137" t="s">
        <v>127</v>
      </c>
      <c r="T97" s="142"/>
      <c r="U97" s="141" t="s">
        <v>127</v>
      </c>
      <c r="V97" s="141" t="s">
        <v>127</v>
      </c>
      <c r="W97" s="138"/>
      <c r="Y97" s="4"/>
      <c r="Z97" s="3"/>
      <c r="AA97" s="3"/>
      <c r="AB97" s="3"/>
      <c r="AC97" s="3"/>
      <c r="AD97" s="3"/>
    </row>
    <row r="98" spans="2:30" ht="18" customHeight="1" x14ac:dyDescent="0.25">
      <c r="B98" s="135" t="s">
        <v>36</v>
      </c>
      <c r="C98" s="133"/>
      <c r="D98" s="141" t="s">
        <v>127</v>
      </c>
      <c r="E98" s="137" t="s">
        <v>127</v>
      </c>
      <c r="F98" s="137" t="s">
        <v>127</v>
      </c>
      <c r="G98" s="137" t="s">
        <v>127</v>
      </c>
      <c r="H98" s="137" t="s">
        <v>127</v>
      </c>
      <c r="I98" s="137" t="s">
        <v>127</v>
      </c>
      <c r="J98" s="137" t="s">
        <v>127</v>
      </c>
      <c r="K98" s="137" t="s">
        <v>582</v>
      </c>
      <c r="L98" s="141" t="s">
        <v>127</v>
      </c>
      <c r="M98" s="141"/>
      <c r="N98" s="141" t="s">
        <v>127</v>
      </c>
      <c r="O98" s="137" t="s">
        <v>167</v>
      </c>
      <c r="P98" s="137" t="s">
        <v>127</v>
      </c>
      <c r="Q98" s="137" t="s">
        <v>568</v>
      </c>
      <c r="R98" s="137" t="s">
        <v>127</v>
      </c>
      <c r="S98" s="137" t="s">
        <v>127</v>
      </c>
      <c r="T98" s="142" t="s">
        <v>148</v>
      </c>
      <c r="U98" s="141" t="s">
        <v>127</v>
      </c>
      <c r="V98" s="141" t="s">
        <v>127</v>
      </c>
      <c r="W98" s="138"/>
      <c r="Y98" s="3"/>
      <c r="Z98" s="3"/>
      <c r="AA98" s="3"/>
      <c r="AB98" s="3"/>
      <c r="AC98" s="3"/>
      <c r="AD98" s="3"/>
    </row>
    <row r="99" spans="2:30" ht="18" customHeight="1" x14ac:dyDescent="0.25">
      <c r="B99" s="135" t="s">
        <v>37</v>
      </c>
      <c r="C99" s="128" t="s">
        <v>96</v>
      </c>
      <c r="D99" s="141" t="s">
        <v>127</v>
      </c>
      <c r="E99" s="137" t="s">
        <v>127</v>
      </c>
      <c r="F99" s="137" t="s">
        <v>127</v>
      </c>
      <c r="G99" s="137" t="s">
        <v>127</v>
      </c>
      <c r="H99" s="137" t="s">
        <v>127</v>
      </c>
      <c r="I99" s="137" t="s">
        <v>127</v>
      </c>
      <c r="J99" s="137" t="s">
        <v>127</v>
      </c>
      <c r="K99" s="137" t="s">
        <v>582</v>
      </c>
      <c r="L99" s="141" t="s">
        <v>127</v>
      </c>
      <c r="M99" s="141"/>
      <c r="N99" s="141" t="s">
        <v>127</v>
      </c>
      <c r="O99" s="137" t="s">
        <v>167</v>
      </c>
      <c r="P99" s="137" t="s">
        <v>127</v>
      </c>
      <c r="Q99" s="137" t="s">
        <v>568</v>
      </c>
      <c r="R99" s="137" t="s">
        <v>127</v>
      </c>
      <c r="S99" s="137" t="s">
        <v>127</v>
      </c>
      <c r="T99" s="144" t="s">
        <v>148</v>
      </c>
      <c r="U99" s="141" t="s">
        <v>127</v>
      </c>
      <c r="V99" s="141" t="s">
        <v>127</v>
      </c>
      <c r="W99" s="138"/>
      <c r="Y99" s="4"/>
      <c r="Z99" s="3"/>
      <c r="AA99" s="3"/>
      <c r="AB99" s="3"/>
      <c r="AC99" s="3"/>
      <c r="AD99" s="3"/>
    </row>
    <row r="100" spans="2:30" ht="18" customHeight="1" x14ac:dyDescent="0.25">
      <c r="B100" s="135" t="s">
        <v>30</v>
      </c>
      <c r="C100" s="128" t="s">
        <v>96</v>
      </c>
      <c r="D100" s="141" t="s">
        <v>127</v>
      </c>
      <c r="E100" s="137" t="s">
        <v>127</v>
      </c>
      <c r="F100" s="137" t="s">
        <v>127</v>
      </c>
      <c r="G100" s="137" t="s">
        <v>127</v>
      </c>
      <c r="H100" s="137" t="s">
        <v>127</v>
      </c>
      <c r="I100" s="137" t="s">
        <v>127</v>
      </c>
      <c r="J100" s="137" t="s">
        <v>127</v>
      </c>
      <c r="K100" s="137" t="s">
        <v>582</v>
      </c>
      <c r="L100" s="141" t="s">
        <v>127</v>
      </c>
      <c r="M100" s="141"/>
      <c r="N100" s="141" t="s">
        <v>127</v>
      </c>
      <c r="O100" s="137" t="s">
        <v>167</v>
      </c>
      <c r="P100" s="137" t="s">
        <v>127</v>
      </c>
      <c r="Q100" s="137" t="s">
        <v>568</v>
      </c>
      <c r="R100" s="137" t="s">
        <v>127</v>
      </c>
      <c r="S100" s="137" t="s">
        <v>127</v>
      </c>
      <c r="T100" s="142" t="s">
        <v>148</v>
      </c>
      <c r="U100" s="141" t="s">
        <v>127</v>
      </c>
      <c r="V100" s="141" t="s">
        <v>127</v>
      </c>
      <c r="W100" s="138"/>
    </row>
    <row r="101" spans="2:30" ht="18" customHeight="1" x14ac:dyDescent="0.25">
      <c r="B101" s="135" t="s">
        <v>38</v>
      </c>
      <c r="C101" s="128" t="s">
        <v>96</v>
      </c>
      <c r="D101" s="141" t="s">
        <v>127</v>
      </c>
      <c r="E101" s="137" t="s">
        <v>127</v>
      </c>
      <c r="F101" s="137" t="s">
        <v>127</v>
      </c>
      <c r="G101" s="137" t="s">
        <v>127</v>
      </c>
      <c r="H101" s="137" t="s">
        <v>127</v>
      </c>
      <c r="I101" s="137" t="s">
        <v>127</v>
      </c>
      <c r="J101" s="137" t="s">
        <v>127</v>
      </c>
      <c r="K101" s="137" t="s">
        <v>127</v>
      </c>
      <c r="L101" s="141" t="s">
        <v>127</v>
      </c>
      <c r="M101" s="141"/>
      <c r="N101" s="141" t="s">
        <v>127</v>
      </c>
      <c r="O101" s="137" t="s">
        <v>167</v>
      </c>
      <c r="P101" s="137" t="s">
        <v>127</v>
      </c>
      <c r="Q101" s="137" t="s">
        <v>568</v>
      </c>
      <c r="R101" s="137" t="s">
        <v>127</v>
      </c>
      <c r="S101" s="137" t="s">
        <v>127</v>
      </c>
      <c r="T101" s="144" t="s">
        <v>149</v>
      </c>
      <c r="U101" s="141" t="s">
        <v>127</v>
      </c>
      <c r="V101" s="141" t="s">
        <v>127</v>
      </c>
      <c r="W101" s="138"/>
    </row>
    <row r="102" spans="2:30" ht="18" customHeight="1" x14ac:dyDescent="0.25">
      <c r="B102" s="135" t="s">
        <v>39</v>
      </c>
      <c r="C102" s="128" t="s">
        <v>96</v>
      </c>
      <c r="D102" s="141" t="s">
        <v>127</v>
      </c>
      <c r="E102" s="137" t="s">
        <v>127</v>
      </c>
      <c r="F102" s="137" t="s">
        <v>127</v>
      </c>
      <c r="G102" s="137" t="s">
        <v>127</v>
      </c>
      <c r="H102" s="137" t="s">
        <v>127</v>
      </c>
      <c r="I102" s="137" t="s">
        <v>127</v>
      </c>
      <c r="J102" s="137" t="s">
        <v>127</v>
      </c>
      <c r="K102" s="137" t="s">
        <v>127</v>
      </c>
      <c r="L102" s="141" t="s">
        <v>127</v>
      </c>
      <c r="M102" s="141"/>
      <c r="N102" s="141" t="s">
        <v>127</v>
      </c>
      <c r="O102" s="137" t="s">
        <v>167</v>
      </c>
      <c r="P102" s="137" t="s">
        <v>127</v>
      </c>
      <c r="Q102" s="137" t="s">
        <v>568</v>
      </c>
      <c r="R102" s="137" t="s">
        <v>127</v>
      </c>
      <c r="S102" s="137" t="s">
        <v>127</v>
      </c>
      <c r="T102" s="144" t="s">
        <v>149</v>
      </c>
      <c r="U102" s="141" t="s">
        <v>127</v>
      </c>
      <c r="V102" s="141" t="s">
        <v>127</v>
      </c>
      <c r="W102" s="138"/>
    </row>
    <row r="103" spans="2:30" ht="18" customHeight="1" x14ac:dyDescent="0.25">
      <c r="B103" s="135" t="s">
        <v>40</v>
      </c>
      <c r="C103" s="128" t="s">
        <v>96</v>
      </c>
      <c r="D103" s="143" t="s">
        <v>127</v>
      </c>
      <c r="E103" s="137" t="s">
        <v>127</v>
      </c>
      <c r="F103" s="137" t="s">
        <v>127</v>
      </c>
      <c r="G103" s="137" t="s">
        <v>127</v>
      </c>
      <c r="H103" s="137" t="s">
        <v>127</v>
      </c>
      <c r="I103" s="137" t="s">
        <v>127</v>
      </c>
      <c r="J103" s="137" t="s">
        <v>127</v>
      </c>
      <c r="K103" s="137">
        <v>4</v>
      </c>
      <c r="L103" s="143" t="s">
        <v>127</v>
      </c>
      <c r="M103" s="141"/>
      <c r="N103" s="143" t="s">
        <v>127</v>
      </c>
      <c r="O103" s="137" t="s">
        <v>167</v>
      </c>
      <c r="P103" s="137" t="s">
        <v>127</v>
      </c>
      <c r="Q103" s="137" t="s">
        <v>568</v>
      </c>
      <c r="R103" s="137" t="s">
        <v>127</v>
      </c>
      <c r="S103" s="137" t="s">
        <v>127</v>
      </c>
      <c r="T103" s="142" t="s">
        <v>149</v>
      </c>
      <c r="U103" s="143" t="s">
        <v>127</v>
      </c>
      <c r="V103" s="143" t="s">
        <v>127</v>
      </c>
      <c r="W103" s="138"/>
    </row>
    <row r="104" spans="2:30" ht="18" customHeight="1" x14ac:dyDescent="0.25">
      <c r="B104" s="135" t="s">
        <v>41</v>
      </c>
      <c r="C104" s="128" t="s">
        <v>96</v>
      </c>
      <c r="D104" s="143" t="s">
        <v>127</v>
      </c>
      <c r="E104" s="137" t="s">
        <v>127</v>
      </c>
      <c r="F104" s="137" t="s">
        <v>127</v>
      </c>
      <c r="G104" s="137" t="s">
        <v>127</v>
      </c>
      <c r="H104" s="137" t="s">
        <v>127</v>
      </c>
      <c r="I104" s="137" t="s">
        <v>127</v>
      </c>
      <c r="J104" s="137" t="s">
        <v>127</v>
      </c>
      <c r="K104" s="137" t="s">
        <v>589</v>
      </c>
      <c r="L104" s="143" t="s">
        <v>127</v>
      </c>
      <c r="M104" s="141"/>
      <c r="N104" s="143" t="s">
        <v>127</v>
      </c>
      <c r="O104" s="137" t="s">
        <v>167</v>
      </c>
      <c r="P104" s="137" t="s">
        <v>127</v>
      </c>
      <c r="Q104" s="137" t="s">
        <v>568</v>
      </c>
      <c r="R104" s="137" t="s">
        <v>127</v>
      </c>
      <c r="S104" s="137" t="s">
        <v>127</v>
      </c>
      <c r="T104" s="142" t="s">
        <v>149</v>
      </c>
      <c r="U104" s="143" t="s">
        <v>127</v>
      </c>
      <c r="V104" s="143" t="s">
        <v>127</v>
      </c>
      <c r="W104" s="138"/>
    </row>
    <row r="105" spans="2:30" ht="18" customHeight="1" x14ac:dyDescent="0.25">
      <c r="B105" s="135" t="s">
        <v>42</v>
      </c>
      <c r="C105" s="127" t="s">
        <v>96</v>
      </c>
      <c r="D105" s="141" t="s">
        <v>127</v>
      </c>
      <c r="E105" s="137" t="s">
        <v>127</v>
      </c>
      <c r="F105" s="137" t="s">
        <v>127</v>
      </c>
      <c r="G105" s="137" t="s">
        <v>127</v>
      </c>
      <c r="H105" s="137" t="s">
        <v>127</v>
      </c>
      <c r="I105" s="137" t="s">
        <v>127</v>
      </c>
      <c r="J105" s="137" t="s">
        <v>127</v>
      </c>
      <c r="K105" s="137" t="s">
        <v>127</v>
      </c>
      <c r="L105" s="141" t="s">
        <v>127</v>
      </c>
      <c r="M105" s="141"/>
      <c r="N105" s="141" t="s">
        <v>127</v>
      </c>
      <c r="O105" s="137" t="s">
        <v>167</v>
      </c>
      <c r="P105" s="137" t="s">
        <v>127</v>
      </c>
      <c r="Q105" s="137"/>
      <c r="R105" s="137" t="s">
        <v>127</v>
      </c>
      <c r="S105" s="137" t="s">
        <v>127</v>
      </c>
      <c r="T105" s="142" t="s">
        <v>149</v>
      </c>
      <c r="U105" s="141" t="s">
        <v>127</v>
      </c>
      <c r="V105" s="141" t="s">
        <v>127</v>
      </c>
      <c r="W105" s="138"/>
    </row>
    <row r="106" spans="2:30" ht="18" customHeight="1" thickBot="1" x14ac:dyDescent="0.3">
      <c r="B106" s="135" t="s">
        <v>43</v>
      </c>
      <c r="C106" s="127" t="s">
        <v>96</v>
      </c>
      <c r="D106" s="141" t="s">
        <v>127</v>
      </c>
      <c r="E106" s="137" t="s">
        <v>127</v>
      </c>
      <c r="F106" s="137" t="s">
        <v>127</v>
      </c>
      <c r="G106" s="137" t="s">
        <v>127</v>
      </c>
      <c r="H106" s="137" t="s">
        <v>127</v>
      </c>
      <c r="I106" s="137" t="s">
        <v>127</v>
      </c>
      <c r="J106" s="137" t="s">
        <v>127</v>
      </c>
      <c r="K106" s="137" t="s">
        <v>127</v>
      </c>
      <c r="L106" s="141" t="s">
        <v>127</v>
      </c>
      <c r="M106" s="141"/>
      <c r="N106" s="141" t="s">
        <v>127</v>
      </c>
      <c r="O106" s="137" t="s">
        <v>167</v>
      </c>
      <c r="P106" s="137" t="s">
        <v>127</v>
      </c>
      <c r="Q106" s="137"/>
      <c r="R106" s="137" t="s">
        <v>127</v>
      </c>
      <c r="S106" s="137" t="s">
        <v>127</v>
      </c>
      <c r="T106" s="142" t="s">
        <v>149</v>
      </c>
      <c r="U106" s="141" t="s">
        <v>127</v>
      </c>
      <c r="V106" s="141" t="s">
        <v>127</v>
      </c>
      <c r="W106" s="138"/>
    </row>
    <row r="107" spans="2:30" s="36" customFormat="1" ht="18" customHeight="1" x14ac:dyDescent="0.25">
      <c r="B107" s="123" t="s">
        <v>45</v>
      </c>
      <c r="C107" s="124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51"/>
    </row>
    <row r="108" spans="2:30" ht="18" customHeight="1" x14ac:dyDescent="0.25">
      <c r="B108" s="135" t="s">
        <v>44</v>
      </c>
      <c r="C108" s="134"/>
      <c r="D108" s="137"/>
      <c r="E108" s="137" t="s">
        <v>127</v>
      </c>
      <c r="F108" s="137"/>
      <c r="G108" s="137" t="s">
        <v>127</v>
      </c>
      <c r="H108" s="137"/>
      <c r="I108" s="141" t="s">
        <v>127</v>
      </c>
      <c r="J108" s="137" t="s">
        <v>127</v>
      </c>
      <c r="K108" s="137"/>
      <c r="L108" s="145"/>
      <c r="M108" s="145"/>
      <c r="N108" s="145"/>
      <c r="O108" s="137"/>
      <c r="P108" s="141" t="s">
        <v>127</v>
      </c>
      <c r="Q108" s="141" t="s">
        <v>568</v>
      </c>
      <c r="R108" s="145" t="s">
        <v>507</v>
      </c>
      <c r="S108" s="137"/>
      <c r="T108" s="142"/>
      <c r="U108" s="145"/>
      <c r="V108" s="137"/>
      <c r="W108" s="138"/>
    </row>
    <row r="109" spans="2:30" ht="18" customHeight="1" x14ac:dyDescent="0.25">
      <c r="B109" s="135" t="s">
        <v>46</v>
      </c>
      <c r="C109" s="127" t="s">
        <v>96</v>
      </c>
      <c r="D109" s="143" t="s">
        <v>651</v>
      </c>
      <c r="E109" s="141" t="s">
        <v>127</v>
      </c>
      <c r="F109" s="141" t="s">
        <v>127</v>
      </c>
      <c r="G109" s="137" t="s">
        <v>127</v>
      </c>
      <c r="H109" s="137" t="s">
        <v>586</v>
      </c>
      <c r="I109" s="141" t="s">
        <v>127</v>
      </c>
      <c r="J109" s="137" t="s">
        <v>127</v>
      </c>
      <c r="K109" s="137">
        <v>1</v>
      </c>
      <c r="L109" s="143" t="s">
        <v>433</v>
      </c>
      <c r="M109" s="141"/>
      <c r="N109" s="143" t="s">
        <v>127</v>
      </c>
      <c r="O109" s="137" t="s">
        <v>167</v>
      </c>
      <c r="P109" s="141" t="s">
        <v>127</v>
      </c>
      <c r="Q109" s="141" t="s">
        <v>568</v>
      </c>
      <c r="R109" s="141"/>
      <c r="S109" s="141" t="s">
        <v>127</v>
      </c>
      <c r="T109" s="142" t="s">
        <v>148</v>
      </c>
      <c r="U109" s="143" t="s">
        <v>433</v>
      </c>
      <c r="V109" s="143" t="s">
        <v>452</v>
      </c>
      <c r="W109" s="138"/>
    </row>
    <row r="110" spans="2:30" ht="18" customHeight="1" x14ac:dyDescent="0.25">
      <c r="B110" s="135" t="s">
        <v>47</v>
      </c>
      <c r="C110" s="127" t="s">
        <v>96</v>
      </c>
      <c r="D110" s="143" t="s">
        <v>127</v>
      </c>
      <c r="E110" s="141" t="s">
        <v>127</v>
      </c>
      <c r="F110" s="141" t="s">
        <v>127</v>
      </c>
      <c r="G110" s="137" t="s">
        <v>127</v>
      </c>
      <c r="H110" s="137" t="s">
        <v>127</v>
      </c>
      <c r="I110" s="141" t="s">
        <v>127</v>
      </c>
      <c r="J110" s="137" t="s">
        <v>127</v>
      </c>
      <c r="K110" s="137" t="s">
        <v>127</v>
      </c>
      <c r="L110" s="143" t="s">
        <v>127</v>
      </c>
      <c r="M110" s="141"/>
      <c r="N110" s="143" t="s">
        <v>127</v>
      </c>
      <c r="O110" s="137" t="s">
        <v>167</v>
      </c>
      <c r="P110" s="141" t="s">
        <v>127</v>
      </c>
      <c r="Q110" s="141" t="s">
        <v>568</v>
      </c>
      <c r="R110" s="141" t="s">
        <v>127</v>
      </c>
      <c r="S110" s="141" t="s">
        <v>127</v>
      </c>
      <c r="T110" s="142" t="s">
        <v>148</v>
      </c>
      <c r="U110" s="143" t="s">
        <v>127</v>
      </c>
      <c r="V110" s="143" t="s">
        <v>127</v>
      </c>
      <c r="W110" s="138"/>
    </row>
    <row r="111" spans="2:30" ht="18" customHeight="1" x14ac:dyDescent="0.25">
      <c r="B111" s="135" t="s">
        <v>48</v>
      </c>
      <c r="C111" s="127" t="s">
        <v>96</v>
      </c>
      <c r="D111" s="143" t="s">
        <v>127</v>
      </c>
      <c r="E111" s="141" t="s">
        <v>127</v>
      </c>
      <c r="F111" s="141" t="s">
        <v>127</v>
      </c>
      <c r="G111" s="137" t="s">
        <v>127</v>
      </c>
      <c r="H111" s="137" t="s">
        <v>127</v>
      </c>
      <c r="I111" s="141" t="s">
        <v>127</v>
      </c>
      <c r="J111" s="137" t="s">
        <v>127</v>
      </c>
      <c r="K111" s="137" t="s">
        <v>127</v>
      </c>
      <c r="L111" s="143" t="s">
        <v>127</v>
      </c>
      <c r="M111" s="141"/>
      <c r="N111" s="143" t="s">
        <v>127</v>
      </c>
      <c r="O111" s="137" t="s">
        <v>167</v>
      </c>
      <c r="P111" s="141" t="s">
        <v>127</v>
      </c>
      <c r="Q111" s="141"/>
      <c r="R111" s="141" t="s">
        <v>127</v>
      </c>
      <c r="S111" s="141" t="s">
        <v>127</v>
      </c>
      <c r="T111" s="142" t="s">
        <v>148</v>
      </c>
      <c r="U111" s="143" t="s">
        <v>127</v>
      </c>
      <c r="V111" s="143" t="s">
        <v>127</v>
      </c>
      <c r="W111" s="138"/>
    </row>
    <row r="112" spans="2:30" ht="18" customHeight="1" x14ac:dyDescent="0.25">
      <c r="B112" s="135" t="s">
        <v>49</v>
      </c>
      <c r="C112" s="127"/>
      <c r="D112" s="146" t="s">
        <v>127</v>
      </c>
      <c r="E112" s="141" t="s">
        <v>127</v>
      </c>
      <c r="F112" s="141">
        <v>4</v>
      </c>
      <c r="G112" s="137" t="s">
        <v>127</v>
      </c>
      <c r="H112" s="137">
        <v>1</v>
      </c>
      <c r="I112" s="141" t="s">
        <v>127</v>
      </c>
      <c r="J112" s="137" t="s">
        <v>127</v>
      </c>
      <c r="K112" s="137">
        <v>4</v>
      </c>
      <c r="L112" s="146" t="s">
        <v>431</v>
      </c>
      <c r="M112" s="146"/>
      <c r="N112" s="143" t="s">
        <v>127</v>
      </c>
      <c r="O112" s="137"/>
      <c r="P112" s="141" t="s">
        <v>127</v>
      </c>
      <c r="Q112" s="141"/>
      <c r="R112" s="141">
        <v>6</v>
      </c>
      <c r="S112" s="141"/>
      <c r="T112" s="142"/>
      <c r="U112" s="143" t="s">
        <v>127</v>
      </c>
      <c r="V112" s="143" t="s">
        <v>127</v>
      </c>
      <c r="W112" s="138"/>
    </row>
    <row r="113" spans="2:33" ht="18" customHeight="1" x14ac:dyDescent="0.25">
      <c r="B113" s="135" t="s">
        <v>50</v>
      </c>
      <c r="C113" s="133"/>
      <c r="D113" s="141"/>
      <c r="E113" s="141" t="s">
        <v>127</v>
      </c>
      <c r="F113" s="141"/>
      <c r="G113" s="137" t="s">
        <v>127</v>
      </c>
      <c r="H113" s="137"/>
      <c r="I113" s="141" t="s">
        <v>127</v>
      </c>
      <c r="J113" s="137" t="s">
        <v>127</v>
      </c>
      <c r="K113" s="137"/>
      <c r="L113" s="141"/>
      <c r="M113" s="141"/>
      <c r="N113" s="141"/>
      <c r="O113" s="137" t="s">
        <v>539</v>
      </c>
      <c r="P113" s="141" t="s">
        <v>127</v>
      </c>
      <c r="Q113" s="141" t="s">
        <v>568</v>
      </c>
      <c r="R113" s="141" t="s">
        <v>127</v>
      </c>
      <c r="S113" s="141"/>
      <c r="T113" s="142" t="s">
        <v>149</v>
      </c>
      <c r="U113" s="141"/>
      <c r="V113" s="141"/>
      <c r="W113" s="138"/>
    </row>
    <row r="114" spans="2:33" ht="18" customHeight="1" x14ac:dyDescent="0.25">
      <c r="B114" s="135" t="s">
        <v>51</v>
      </c>
      <c r="C114" s="127" t="s">
        <v>96</v>
      </c>
      <c r="D114" s="141" t="s">
        <v>127</v>
      </c>
      <c r="E114" s="141" t="s">
        <v>127</v>
      </c>
      <c r="F114" s="141" t="s">
        <v>127</v>
      </c>
      <c r="G114" s="137" t="s">
        <v>127</v>
      </c>
      <c r="H114" s="137" t="s">
        <v>127</v>
      </c>
      <c r="I114" s="141" t="s">
        <v>127</v>
      </c>
      <c r="J114" s="137" t="s">
        <v>127</v>
      </c>
      <c r="K114" s="137" t="s">
        <v>127</v>
      </c>
      <c r="L114" s="141" t="s">
        <v>127</v>
      </c>
      <c r="M114" s="141"/>
      <c r="N114" s="141" t="s">
        <v>127</v>
      </c>
      <c r="O114" s="137" t="s">
        <v>167</v>
      </c>
      <c r="P114" s="141" t="s">
        <v>127</v>
      </c>
      <c r="Q114" s="141" t="s">
        <v>568</v>
      </c>
      <c r="R114" s="141" t="s">
        <v>127</v>
      </c>
      <c r="S114" s="141" t="s">
        <v>127</v>
      </c>
      <c r="T114" s="147" t="s">
        <v>148</v>
      </c>
      <c r="U114" s="141" t="s">
        <v>127</v>
      </c>
      <c r="V114" s="141" t="s">
        <v>127</v>
      </c>
      <c r="W114" s="138"/>
    </row>
    <row r="115" spans="2:33" ht="18" customHeight="1" x14ac:dyDescent="0.25">
      <c r="B115" s="135" t="s">
        <v>52</v>
      </c>
      <c r="C115" s="127" t="s">
        <v>96</v>
      </c>
      <c r="D115" s="143" t="s">
        <v>127</v>
      </c>
      <c r="E115" s="141" t="s">
        <v>127</v>
      </c>
      <c r="F115" s="141" t="s">
        <v>127</v>
      </c>
      <c r="G115" s="141">
        <v>1</v>
      </c>
      <c r="H115" s="141" t="s">
        <v>134</v>
      </c>
      <c r="I115" s="141">
        <v>1</v>
      </c>
      <c r="J115" s="137" t="s">
        <v>127</v>
      </c>
      <c r="K115" s="137" t="s">
        <v>134</v>
      </c>
      <c r="L115" s="143" t="s">
        <v>127</v>
      </c>
      <c r="M115" s="141"/>
      <c r="N115" s="143" t="s">
        <v>127</v>
      </c>
      <c r="O115" s="137" t="s">
        <v>167</v>
      </c>
      <c r="P115" s="141" t="s">
        <v>127</v>
      </c>
      <c r="Q115" s="141" t="s">
        <v>568</v>
      </c>
      <c r="R115" s="141"/>
      <c r="S115" s="141" t="s">
        <v>127</v>
      </c>
      <c r="T115" s="147" t="s">
        <v>148</v>
      </c>
      <c r="U115" s="143" t="s">
        <v>127</v>
      </c>
      <c r="V115" s="143" t="s">
        <v>453</v>
      </c>
      <c r="W115" s="138"/>
    </row>
    <row r="116" spans="2:33" ht="18" customHeight="1" x14ac:dyDescent="0.25">
      <c r="B116" s="135" t="s">
        <v>53</v>
      </c>
      <c r="C116" s="127" t="s">
        <v>96</v>
      </c>
      <c r="D116" s="141" t="s">
        <v>127</v>
      </c>
      <c r="E116" s="141" t="s">
        <v>127</v>
      </c>
      <c r="F116" s="141" t="s">
        <v>127</v>
      </c>
      <c r="G116" s="141" t="s">
        <v>127</v>
      </c>
      <c r="H116" s="141" t="s">
        <v>127</v>
      </c>
      <c r="I116" s="141" t="s">
        <v>127</v>
      </c>
      <c r="J116" s="137" t="s">
        <v>127</v>
      </c>
      <c r="K116" s="137" t="s">
        <v>127</v>
      </c>
      <c r="L116" s="141" t="s">
        <v>127</v>
      </c>
      <c r="M116" s="141"/>
      <c r="N116" s="141" t="s">
        <v>127</v>
      </c>
      <c r="O116" s="137" t="s">
        <v>167</v>
      </c>
      <c r="P116" s="141" t="s">
        <v>127</v>
      </c>
      <c r="Q116" s="141" t="s">
        <v>96</v>
      </c>
      <c r="R116" s="141" t="s">
        <v>127</v>
      </c>
      <c r="S116" s="141" t="s">
        <v>127</v>
      </c>
      <c r="T116" s="147" t="s">
        <v>148</v>
      </c>
      <c r="U116" s="141" t="s">
        <v>127</v>
      </c>
      <c r="V116" s="141" t="s">
        <v>127</v>
      </c>
      <c r="W116" s="138"/>
    </row>
    <row r="117" spans="2:33" ht="18" customHeight="1" x14ac:dyDescent="0.25">
      <c r="B117" s="135" t="s">
        <v>54</v>
      </c>
      <c r="C117" s="127" t="s">
        <v>96</v>
      </c>
      <c r="D117" s="141"/>
      <c r="E117" s="141" t="s">
        <v>127</v>
      </c>
      <c r="F117" s="141" t="s">
        <v>127</v>
      </c>
      <c r="G117" s="141" t="s">
        <v>127</v>
      </c>
      <c r="H117" s="141" t="s">
        <v>127</v>
      </c>
      <c r="I117" s="141" t="s">
        <v>127</v>
      </c>
      <c r="J117" s="137" t="s">
        <v>127</v>
      </c>
      <c r="K117" s="137"/>
      <c r="L117" s="141"/>
      <c r="M117" s="141"/>
      <c r="N117" s="141"/>
      <c r="O117" s="137" t="s">
        <v>167</v>
      </c>
      <c r="P117" s="141">
        <v>1</v>
      </c>
      <c r="Q117" s="141" t="s">
        <v>568</v>
      </c>
      <c r="R117" s="141" t="s">
        <v>127</v>
      </c>
      <c r="S117" s="141" t="s">
        <v>127</v>
      </c>
      <c r="T117" s="147"/>
      <c r="U117" s="141"/>
      <c r="V117" s="141"/>
      <c r="W117" s="138"/>
    </row>
    <row r="118" spans="2:33" ht="18" customHeight="1" x14ac:dyDescent="0.25">
      <c r="B118" s="135" t="s">
        <v>55</v>
      </c>
      <c r="C118" s="127" t="s">
        <v>96</v>
      </c>
      <c r="D118" s="143" t="s">
        <v>127</v>
      </c>
      <c r="E118" s="141" t="s">
        <v>127</v>
      </c>
      <c r="F118" s="141" t="s">
        <v>127</v>
      </c>
      <c r="G118" s="141" t="s">
        <v>127</v>
      </c>
      <c r="H118" s="141" t="s">
        <v>127</v>
      </c>
      <c r="I118" s="141" t="s">
        <v>127</v>
      </c>
      <c r="J118" s="137" t="s">
        <v>127</v>
      </c>
      <c r="K118" s="137" t="s">
        <v>127</v>
      </c>
      <c r="L118" s="143" t="s">
        <v>127</v>
      </c>
      <c r="M118" s="141"/>
      <c r="N118" s="143" t="s">
        <v>127</v>
      </c>
      <c r="O118" s="137" t="s">
        <v>167</v>
      </c>
      <c r="P118" s="141" t="s">
        <v>501</v>
      </c>
      <c r="Q118" s="141" t="s">
        <v>568</v>
      </c>
      <c r="R118" s="141" t="s">
        <v>127</v>
      </c>
      <c r="S118" s="141" t="s">
        <v>127</v>
      </c>
      <c r="T118" s="147" t="s">
        <v>148</v>
      </c>
      <c r="U118" s="143" t="s">
        <v>127</v>
      </c>
      <c r="V118" s="143" t="s">
        <v>127</v>
      </c>
      <c r="W118" s="138"/>
    </row>
    <row r="119" spans="2:33" ht="18" customHeight="1" x14ac:dyDescent="0.25">
      <c r="B119" s="135" t="s">
        <v>56</v>
      </c>
      <c r="C119" s="127" t="s">
        <v>96</v>
      </c>
      <c r="D119" s="141" t="s">
        <v>127</v>
      </c>
      <c r="E119" s="141" t="s">
        <v>127</v>
      </c>
      <c r="F119" s="141" t="s">
        <v>127</v>
      </c>
      <c r="G119" s="141" t="s">
        <v>127</v>
      </c>
      <c r="H119" s="141" t="s">
        <v>127</v>
      </c>
      <c r="I119" s="141" t="s">
        <v>127</v>
      </c>
      <c r="J119" s="137" t="s">
        <v>127</v>
      </c>
      <c r="K119" s="137" t="s">
        <v>127</v>
      </c>
      <c r="L119" s="141" t="s">
        <v>127</v>
      </c>
      <c r="M119" s="141"/>
      <c r="N119" s="141" t="s">
        <v>127</v>
      </c>
      <c r="O119" s="137" t="s">
        <v>167</v>
      </c>
      <c r="P119" s="141" t="s">
        <v>501</v>
      </c>
      <c r="Q119" s="141" t="s">
        <v>568</v>
      </c>
      <c r="R119" s="141" t="s">
        <v>127</v>
      </c>
      <c r="S119" s="141" t="s">
        <v>127</v>
      </c>
      <c r="T119" s="148" t="s">
        <v>148</v>
      </c>
      <c r="U119" s="141" t="s">
        <v>127</v>
      </c>
      <c r="V119" s="141" t="s">
        <v>127</v>
      </c>
      <c r="W119" s="138"/>
    </row>
    <row r="120" spans="2:33" ht="18" customHeight="1" x14ac:dyDescent="0.25">
      <c r="B120" s="135" t="s">
        <v>57</v>
      </c>
      <c r="C120" s="127" t="s">
        <v>96</v>
      </c>
      <c r="D120" s="143" t="s">
        <v>127</v>
      </c>
      <c r="E120" s="141" t="s">
        <v>127</v>
      </c>
      <c r="F120" s="141" t="s">
        <v>127</v>
      </c>
      <c r="G120" s="141" t="s">
        <v>127</v>
      </c>
      <c r="H120" s="141" t="s">
        <v>127</v>
      </c>
      <c r="I120" s="141" t="s">
        <v>127</v>
      </c>
      <c r="J120" s="137" t="s">
        <v>127</v>
      </c>
      <c r="K120" s="137" t="s">
        <v>590</v>
      </c>
      <c r="L120" s="143" t="s">
        <v>127</v>
      </c>
      <c r="M120" s="141"/>
      <c r="N120" s="143" t="s">
        <v>127</v>
      </c>
      <c r="O120" s="137" t="s">
        <v>167</v>
      </c>
      <c r="P120" s="141" t="s">
        <v>501</v>
      </c>
      <c r="Q120" s="141"/>
      <c r="R120" s="141" t="s">
        <v>127</v>
      </c>
      <c r="S120" s="141" t="s">
        <v>127</v>
      </c>
      <c r="T120" s="147" t="s">
        <v>142</v>
      </c>
      <c r="U120" s="143" t="s">
        <v>127</v>
      </c>
      <c r="V120" s="143" t="s">
        <v>127</v>
      </c>
      <c r="W120" s="138"/>
    </row>
    <row r="121" spans="2:33" s="36" customFormat="1" ht="18" customHeight="1" x14ac:dyDescent="0.25">
      <c r="B121" s="130" t="s">
        <v>58</v>
      </c>
      <c r="C121" s="126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6"/>
    </row>
    <row r="122" spans="2:33" ht="18" customHeight="1" x14ac:dyDescent="0.25">
      <c r="B122" s="135" t="s">
        <v>315</v>
      </c>
      <c r="C122" s="126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48">
        <v>1</v>
      </c>
      <c r="U122" s="137"/>
      <c r="V122" s="137"/>
      <c r="W122" s="138"/>
    </row>
    <row r="123" spans="2:33" ht="18" customHeight="1" x14ac:dyDescent="0.25">
      <c r="B123" s="135" t="s">
        <v>59</v>
      </c>
      <c r="C123" s="126"/>
      <c r="D123" s="149">
        <v>4</v>
      </c>
      <c r="E123" s="150">
        <v>2</v>
      </c>
      <c r="F123" s="150">
        <v>10</v>
      </c>
      <c r="G123" s="150">
        <v>3</v>
      </c>
      <c r="H123" s="150">
        <v>4</v>
      </c>
      <c r="I123" s="150">
        <v>0</v>
      </c>
      <c r="J123" s="150">
        <v>0</v>
      </c>
      <c r="K123" s="150">
        <v>3</v>
      </c>
      <c r="L123" s="148">
        <v>3</v>
      </c>
      <c r="M123" s="148"/>
      <c r="N123" s="148">
        <v>1</v>
      </c>
      <c r="O123" s="137">
        <v>1</v>
      </c>
      <c r="P123" s="148">
        <v>3</v>
      </c>
      <c r="Q123" s="148">
        <v>3</v>
      </c>
      <c r="R123" s="148">
        <v>3</v>
      </c>
      <c r="S123" s="148">
        <v>2</v>
      </c>
      <c r="T123" s="148">
        <v>1</v>
      </c>
      <c r="U123" s="148">
        <v>1</v>
      </c>
      <c r="V123" s="148">
        <v>1</v>
      </c>
      <c r="W123" s="138"/>
    </row>
    <row r="124" spans="2:33" ht="18" customHeight="1" x14ac:dyDescent="0.25">
      <c r="B124" s="135" t="s">
        <v>60</v>
      </c>
      <c r="C124" s="126"/>
      <c r="D124" s="149">
        <v>0</v>
      </c>
      <c r="E124" s="150">
        <v>2</v>
      </c>
      <c r="F124" s="150">
        <v>0</v>
      </c>
      <c r="G124" s="150">
        <v>3</v>
      </c>
      <c r="H124" s="150">
        <v>0</v>
      </c>
      <c r="I124" s="150">
        <v>0</v>
      </c>
      <c r="J124" s="150">
        <v>0</v>
      </c>
      <c r="K124" s="150">
        <v>3</v>
      </c>
      <c r="L124" s="148">
        <v>0</v>
      </c>
      <c r="M124" s="148"/>
      <c r="N124" s="148">
        <v>1</v>
      </c>
      <c r="O124" s="137">
        <v>1</v>
      </c>
      <c r="P124" s="148">
        <v>3</v>
      </c>
      <c r="Q124" s="148">
        <v>0</v>
      </c>
      <c r="R124" s="148">
        <v>3</v>
      </c>
      <c r="S124" s="148">
        <v>2</v>
      </c>
      <c r="T124" s="148">
        <v>1</v>
      </c>
      <c r="U124" s="148">
        <v>1</v>
      </c>
      <c r="V124" s="148">
        <v>1</v>
      </c>
      <c r="W124" s="138"/>
    </row>
    <row r="125" spans="2:33" ht="18" customHeight="1" x14ac:dyDescent="0.25">
      <c r="B125" s="135" t="s">
        <v>61</v>
      </c>
      <c r="C125" s="126"/>
      <c r="D125" s="149">
        <v>4</v>
      </c>
      <c r="E125" s="150">
        <v>2</v>
      </c>
      <c r="F125" s="150">
        <v>10</v>
      </c>
      <c r="G125" s="150">
        <v>3</v>
      </c>
      <c r="H125" s="150">
        <v>4</v>
      </c>
      <c r="I125" s="150">
        <v>0</v>
      </c>
      <c r="J125" s="150">
        <v>0</v>
      </c>
      <c r="K125" s="150">
        <v>6</v>
      </c>
      <c r="L125" s="148">
        <v>3</v>
      </c>
      <c r="M125" s="148">
        <v>0</v>
      </c>
      <c r="N125" s="148">
        <v>2</v>
      </c>
      <c r="O125" s="137">
        <v>2</v>
      </c>
      <c r="P125" s="148">
        <v>3</v>
      </c>
      <c r="Q125" s="148">
        <v>3</v>
      </c>
      <c r="R125" s="148">
        <v>3</v>
      </c>
      <c r="S125" s="137"/>
      <c r="T125" s="148">
        <v>1</v>
      </c>
      <c r="U125" s="148">
        <v>2</v>
      </c>
      <c r="V125" s="148">
        <v>2</v>
      </c>
      <c r="W125" s="138">
        <v>0</v>
      </c>
    </row>
    <row r="126" spans="2:33" ht="18" customHeight="1" x14ac:dyDescent="0.25">
      <c r="B126" s="135" t="s">
        <v>62</v>
      </c>
      <c r="C126" s="126"/>
      <c r="D126" s="139" t="s">
        <v>127</v>
      </c>
      <c r="E126" s="137" t="s">
        <v>127</v>
      </c>
      <c r="F126" s="137"/>
      <c r="G126" s="137" t="s">
        <v>134</v>
      </c>
      <c r="H126" s="137"/>
      <c r="I126" s="137" t="s">
        <v>127</v>
      </c>
      <c r="J126" s="137" t="s">
        <v>127</v>
      </c>
      <c r="K126" s="137" t="s">
        <v>127</v>
      </c>
      <c r="L126" s="139" t="s">
        <v>127</v>
      </c>
      <c r="M126" s="148"/>
      <c r="N126" s="139" t="s">
        <v>127</v>
      </c>
      <c r="O126" s="137" t="s">
        <v>167</v>
      </c>
      <c r="P126" s="137"/>
      <c r="Q126" s="137"/>
      <c r="R126" s="137" t="s">
        <v>127</v>
      </c>
      <c r="S126" s="137" t="s">
        <v>127</v>
      </c>
      <c r="T126" s="148"/>
      <c r="U126" s="139" t="s">
        <v>127</v>
      </c>
      <c r="V126" s="139" t="s">
        <v>127</v>
      </c>
      <c r="W126" s="138"/>
      <c r="AA126" s="11"/>
      <c r="AB126" s="11"/>
      <c r="AC126" s="11" t="s">
        <v>127</v>
      </c>
      <c r="AD126" s="11"/>
      <c r="AE126" s="11"/>
      <c r="AF126" s="11"/>
    </row>
    <row r="127" spans="2:33" ht="18" customHeight="1" x14ac:dyDescent="0.25">
      <c r="B127" s="135" t="s">
        <v>63</v>
      </c>
      <c r="C127" s="128" t="s">
        <v>139</v>
      </c>
      <c r="D127" s="139" t="s">
        <v>381</v>
      </c>
      <c r="E127" s="137"/>
      <c r="F127" s="137"/>
      <c r="G127" s="137"/>
      <c r="H127" s="137"/>
      <c r="I127" s="137"/>
      <c r="J127" s="137"/>
      <c r="K127" s="137" t="s">
        <v>582</v>
      </c>
      <c r="L127" s="139" t="s">
        <v>381</v>
      </c>
      <c r="M127" s="149"/>
      <c r="N127" s="139" t="s">
        <v>534</v>
      </c>
      <c r="O127" s="137" t="s">
        <v>167</v>
      </c>
      <c r="P127" s="137"/>
      <c r="Q127" s="137"/>
      <c r="R127" s="137"/>
      <c r="S127" s="137" t="s">
        <v>521</v>
      </c>
      <c r="T127" s="149"/>
      <c r="U127" s="139" t="s">
        <v>534</v>
      </c>
      <c r="V127" s="139" t="s">
        <v>536</v>
      </c>
      <c r="W127" s="138"/>
      <c r="AA127" s="11"/>
      <c r="AB127" s="11"/>
      <c r="AC127" s="11" t="s">
        <v>381</v>
      </c>
      <c r="AD127" s="11"/>
      <c r="AE127" s="11"/>
      <c r="AF127" s="11"/>
      <c r="AG127" s="11"/>
    </row>
    <row r="128" spans="2:33" ht="18" customHeight="1" x14ac:dyDescent="0.25">
      <c r="B128" s="135" t="s">
        <v>64</v>
      </c>
      <c r="C128" s="126"/>
      <c r="D128" s="144" t="s">
        <v>535</v>
      </c>
      <c r="E128" s="137" t="s">
        <v>532</v>
      </c>
      <c r="F128" s="137"/>
      <c r="G128" s="137" t="s">
        <v>531</v>
      </c>
      <c r="H128" s="137"/>
      <c r="I128" s="137" t="s">
        <v>530</v>
      </c>
      <c r="J128" s="137" t="s">
        <v>530</v>
      </c>
      <c r="K128" s="137"/>
      <c r="L128" s="144" t="s">
        <v>535</v>
      </c>
      <c r="M128" s="149"/>
      <c r="N128" s="144" t="s">
        <v>535</v>
      </c>
      <c r="O128" s="137" t="s">
        <v>167</v>
      </c>
      <c r="P128" s="137" t="s">
        <v>529</v>
      </c>
      <c r="Q128" s="137"/>
      <c r="R128" s="137" t="s">
        <v>528</v>
      </c>
      <c r="S128" s="137" t="s">
        <v>317</v>
      </c>
      <c r="T128" s="149" t="s">
        <v>533</v>
      </c>
      <c r="U128" s="144" t="s">
        <v>535</v>
      </c>
      <c r="V128" s="144" t="s">
        <v>535</v>
      </c>
      <c r="W128" s="138"/>
      <c r="AA128" s="9"/>
      <c r="AB128" s="9"/>
      <c r="AC128" s="9" t="s">
        <v>535</v>
      </c>
      <c r="AD128" s="9"/>
      <c r="AE128" s="9"/>
      <c r="AF128" s="9"/>
      <c r="AG128" s="11"/>
    </row>
    <row r="129" spans="2:33" ht="18" customHeight="1" x14ac:dyDescent="0.25">
      <c r="B129" s="135" t="s">
        <v>65</v>
      </c>
      <c r="C129" s="126"/>
      <c r="D129" s="139" t="s">
        <v>134</v>
      </c>
      <c r="E129" s="137" t="s">
        <v>134</v>
      </c>
      <c r="F129" s="137" t="s">
        <v>134</v>
      </c>
      <c r="G129" s="137" t="s">
        <v>134</v>
      </c>
      <c r="H129" s="137" t="s">
        <v>209</v>
      </c>
      <c r="I129" s="137" t="s">
        <v>134</v>
      </c>
      <c r="J129" s="137" t="s">
        <v>134</v>
      </c>
      <c r="K129" s="137"/>
      <c r="L129" s="139" t="s">
        <v>134</v>
      </c>
      <c r="M129" s="139" t="s">
        <v>127</v>
      </c>
      <c r="N129" s="139" t="s">
        <v>134</v>
      </c>
      <c r="O129" s="137" t="s">
        <v>134</v>
      </c>
      <c r="P129" s="139" t="s">
        <v>134</v>
      </c>
      <c r="Q129" s="139" t="s">
        <v>568</v>
      </c>
      <c r="R129" s="139" t="s">
        <v>211</v>
      </c>
      <c r="S129" s="139" t="s">
        <v>127</v>
      </c>
      <c r="T129" s="139" t="s">
        <v>152</v>
      </c>
      <c r="U129" s="139" t="s">
        <v>134</v>
      </c>
      <c r="V129" s="139" t="s">
        <v>134</v>
      </c>
      <c r="W129" s="138"/>
      <c r="AB129" s="9"/>
      <c r="AC129" s="9"/>
      <c r="AD129" s="9"/>
      <c r="AE129" s="9"/>
      <c r="AF129" s="9"/>
      <c r="AG129" s="9"/>
    </row>
    <row r="130" spans="2:33" ht="18" customHeight="1" x14ac:dyDescent="0.25">
      <c r="B130" s="135" t="s">
        <v>66</v>
      </c>
      <c r="C130" s="126"/>
      <c r="D130" s="139" t="s">
        <v>152</v>
      </c>
      <c r="E130" s="137" t="s">
        <v>152</v>
      </c>
      <c r="F130" s="137" t="s">
        <v>152</v>
      </c>
      <c r="G130" s="137" t="s">
        <v>152</v>
      </c>
      <c r="H130" s="137" t="s">
        <v>152</v>
      </c>
      <c r="I130" s="137" t="s">
        <v>152</v>
      </c>
      <c r="J130" s="137" t="s">
        <v>152</v>
      </c>
      <c r="K130" s="137"/>
      <c r="L130" s="139" t="s">
        <v>152</v>
      </c>
      <c r="M130" s="139" t="s">
        <v>152</v>
      </c>
      <c r="N130" s="139" t="s">
        <v>259</v>
      </c>
      <c r="O130" s="137" t="s">
        <v>152</v>
      </c>
      <c r="P130" s="139" t="s">
        <v>502</v>
      </c>
      <c r="Q130" s="139" t="s">
        <v>594</v>
      </c>
      <c r="R130" s="139" t="s">
        <v>502</v>
      </c>
      <c r="S130" s="139" t="s">
        <v>152</v>
      </c>
      <c r="T130" s="148" t="s">
        <v>152</v>
      </c>
      <c r="U130" s="139" t="s">
        <v>152</v>
      </c>
      <c r="V130" s="139" t="s">
        <v>259</v>
      </c>
      <c r="W130" s="138"/>
      <c r="AD130" s="11"/>
      <c r="AE130" s="11"/>
      <c r="AF130" s="11"/>
      <c r="AG130" s="11"/>
    </row>
    <row r="131" spans="2:33" ht="18" customHeight="1" x14ac:dyDescent="0.25">
      <c r="B131" s="135" t="s">
        <v>67</v>
      </c>
      <c r="C131" s="126"/>
      <c r="D131" s="139" t="s">
        <v>127</v>
      </c>
      <c r="E131" s="137" t="s">
        <v>127</v>
      </c>
      <c r="F131" s="137" t="s">
        <v>127</v>
      </c>
      <c r="G131" s="137" t="s">
        <v>127</v>
      </c>
      <c r="H131" s="137" t="s">
        <v>127</v>
      </c>
      <c r="I131" s="137" t="s">
        <v>127</v>
      </c>
      <c r="J131" s="137" t="s">
        <v>127</v>
      </c>
      <c r="K131" s="137"/>
      <c r="L131" s="139" t="s">
        <v>127</v>
      </c>
      <c r="M131" s="139" t="s">
        <v>127</v>
      </c>
      <c r="N131" s="139" t="s">
        <v>127</v>
      </c>
      <c r="O131" s="137" t="s">
        <v>200</v>
      </c>
      <c r="P131" s="139" t="s">
        <v>127</v>
      </c>
      <c r="Q131" s="139" t="s">
        <v>568</v>
      </c>
      <c r="R131" s="139" t="s">
        <v>127</v>
      </c>
      <c r="S131" s="139" t="s">
        <v>127</v>
      </c>
      <c r="T131" s="148" t="s">
        <v>153</v>
      </c>
      <c r="U131" s="139" t="s">
        <v>127</v>
      </c>
      <c r="V131" s="139" t="s">
        <v>127</v>
      </c>
      <c r="W131" s="138"/>
      <c r="AD131" s="9"/>
      <c r="AE131" s="9"/>
      <c r="AF131" s="9"/>
      <c r="AG131" s="9"/>
    </row>
    <row r="132" spans="2:33" ht="18" customHeight="1" x14ac:dyDescent="0.25">
      <c r="B132" s="135" t="s">
        <v>68</v>
      </c>
      <c r="C132" s="126"/>
      <c r="D132" s="139" t="s">
        <v>259</v>
      </c>
      <c r="E132" s="137" t="s">
        <v>127</v>
      </c>
      <c r="F132" s="137" t="s">
        <v>134</v>
      </c>
      <c r="G132" s="137" t="s">
        <v>127</v>
      </c>
      <c r="H132" s="137" t="s">
        <v>134</v>
      </c>
      <c r="I132" s="137" t="s">
        <v>127</v>
      </c>
      <c r="J132" s="137" t="s">
        <v>127</v>
      </c>
      <c r="K132" s="137"/>
      <c r="L132" s="139" t="s">
        <v>127</v>
      </c>
      <c r="M132" s="139" t="s">
        <v>127</v>
      </c>
      <c r="N132" s="139" t="s">
        <v>127</v>
      </c>
      <c r="O132" s="137" t="s">
        <v>127</v>
      </c>
      <c r="P132" s="139" t="s">
        <v>127</v>
      </c>
      <c r="Q132" s="139" t="s">
        <v>568</v>
      </c>
      <c r="R132" s="139" t="s">
        <v>127</v>
      </c>
      <c r="S132" s="139" t="s">
        <v>127</v>
      </c>
      <c r="T132" s="148" t="s">
        <v>153</v>
      </c>
      <c r="U132" s="139" t="s">
        <v>127</v>
      </c>
      <c r="V132" s="139" t="s">
        <v>127</v>
      </c>
      <c r="W132" s="138"/>
    </row>
    <row r="133" spans="2:33" ht="18" customHeight="1" x14ac:dyDescent="0.25">
      <c r="B133" s="135" t="s">
        <v>69</v>
      </c>
      <c r="C133" s="126"/>
      <c r="D133" s="139" t="s">
        <v>127</v>
      </c>
      <c r="E133" s="137" t="s">
        <v>127</v>
      </c>
      <c r="F133" s="137" t="s">
        <v>127</v>
      </c>
      <c r="G133" s="137" t="s">
        <v>127</v>
      </c>
      <c r="H133" s="137" t="s">
        <v>127</v>
      </c>
      <c r="I133" s="137" t="s">
        <v>127</v>
      </c>
      <c r="J133" s="137" t="s">
        <v>127</v>
      </c>
      <c r="K133" s="137"/>
      <c r="L133" s="139" t="s">
        <v>127</v>
      </c>
      <c r="M133" s="139" t="s">
        <v>127</v>
      </c>
      <c r="N133" s="139" t="s">
        <v>127</v>
      </c>
      <c r="O133" s="137" t="s">
        <v>127</v>
      </c>
      <c r="P133" s="139" t="s">
        <v>127</v>
      </c>
      <c r="Q133" s="139" t="s">
        <v>568</v>
      </c>
      <c r="R133" s="139" t="s">
        <v>127</v>
      </c>
      <c r="S133" s="139" t="s">
        <v>127</v>
      </c>
      <c r="T133" s="148" t="s">
        <v>153</v>
      </c>
      <c r="U133" s="139" t="s">
        <v>127</v>
      </c>
      <c r="V133" s="139" t="s">
        <v>127</v>
      </c>
      <c r="W133" s="138"/>
    </row>
    <row r="134" spans="2:33" ht="18" customHeight="1" thickBot="1" x14ac:dyDescent="0.3">
      <c r="B134" s="135" t="s">
        <v>70</v>
      </c>
      <c r="C134" s="126"/>
      <c r="D134" s="139" t="s">
        <v>127</v>
      </c>
      <c r="E134" s="137" t="s">
        <v>127</v>
      </c>
      <c r="F134" s="137" t="s">
        <v>127</v>
      </c>
      <c r="G134" s="137" t="s">
        <v>127</v>
      </c>
      <c r="H134" s="137" t="s">
        <v>127</v>
      </c>
      <c r="I134" s="137" t="s">
        <v>127</v>
      </c>
      <c r="J134" s="137" t="s">
        <v>127</v>
      </c>
      <c r="K134" s="137"/>
      <c r="L134" s="139" t="s">
        <v>127</v>
      </c>
      <c r="M134" s="139" t="s">
        <v>127</v>
      </c>
      <c r="N134" s="139" t="s">
        <v>127</v>
      </c>
      <c r="O134" s="137" t="s">
        <v>127</v>
      </c>
      <c r="P134" s="139" t="s">
        <v>134</v>
      </c>
      <c r="Q134" s="139" t="s">
        <v>568</v>
      </c>
      <c r="R134" s="139" t="s">
        <v>127</v>
      </c>
      <c r="S134" s="139" t="s">
        <v>375</v>
      </c>
      <c r="T134" s="148" t="s">
        <v>134</v>
      </c>
      <c r="U134" s="139" t="s">
        <v>127</v>
      </c>
      <c r="V134" s="139" t="s">
        <v>127</v>
      </c>
      <c r="W134" s="138"/>
    </row>
    <row r="135" spans="2:33" s="36" customFormat="1" ht="18" customHeight="1" x14ac:dyDescent="0.25">
      <c r="B135" s="123" t="s">
        <v>71</v>
      </c>
      <c r="C135" s="124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51"/>
    </row>
    <row r="136" spans="2:33" ht="18" customHeight="1" x14ac:dyDescent="0.25">
      <c r="B136" s="135" t="s">
        <v>72</v>
      </c>
      <c r="C136" s="127" t="s">
        <v>98</v>
      </c>
      <c r="D136" s="137" t="s">
        <v>406</v>
      </c>
      <c r="E136" s="137"/>
      <c r="F136" s="137"/>
      <c r="G136" s="137"/>
      <c r="H136" s="137">
        <v>11</v>
      </c>
      <c r="I136" s="137"/>
      <c r="J136" s="137"/>
      <c r="K136" s="137"/>
      <c r="L136" s="137" t="s">
        <v>434</v>
      </c>
      <c r="M136" s="137" t="s">
        <v>496</v>
      </c>
      <c r="N136" s="137" t="s">
        <v>430</v>
      </c>
      <c r="O136" s="137" t="s">
        <v>540</v>
      </c>
      <c r="P136" s="137"/>
      <c r="Q136" s="137"/>
      <c r="R136" s="137"/>
      <c r="S136" s="137" t="s">
        <v>522</v>
      </c>
      <c r="T136" s="137"/>
      <c r="U136" s="137" t="s">
        <v>406</v>
      </c>
      <c r="V136" s="137" t="s">
        <v>454</v>
      </c>
      <c r="W136" s="138" t="s">
        <v>512</v>
      </c>
    </row>
    <row r="137" spans="2:33" ht="18" customHeight="1" thickBot="1" x14ac:dyDescent="0.3">
      <c r="B137" s="135" t="s">
        <v>73</v>
      </c>
      <c r="C137" s="126"/>
      <c r="D137" s="137" t="s">
        <v>407</v>
      </c>
      <c r="E137" s="137">
        <v>3</v>
      </c>
      <c r="F137" s="137"/>
      <c r="G137" s="137">
        <v>3</v>
      </c>
      <c r="H137" s="137"/>
      <c r="I137" s="137"/>
      <c r="J137" s="137">
        <v>2</v>
      </c>
      <c r="K137" s="137"/>
      <c r="L137" s="137" t="s">
        <v>435</v>
      </c>
      <c r="M137" s="137" t="s">
        <v>497</v>
      </c>
      <c r="N137" s="137" t="s">
        <v>442</v>
      </c>
      <c r="O137" s="137" t="s">
        <v>170</v>
      </c>
      <c r="P137" s="137">
        <v>1</v>
      </c>
      <c r="Q137" s="137"/>
      <c r="R137" s="137">
        <v>4</v>
      </c>
      <c r="S137" s="137">
        <v>1</v>
      </c>
      <c r="T137" s="137" t="s">
        <v>442</v>
      </c>
      <c r="U137" s="137" t="s">
        <v>463</v>
      </c>
      <c r="V137" s="137" t="s">
        <v>455</v>
      </c>
      <c r="W137" s="138" t="s">
        <v>513</v>
      </c>
    </row>
    <row r="138" spans="2:33" s="36" customFormat="1" ht="18" customHeight="1" x14ac:dyDescent="0.25">
      <c r="B138" s="123" t="s">
        <v>74</v>
      </c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51"/>
    </row>
    <row r="139" spans="2:33" ht="18" customHeight="1" x14ac:dyDescent="0.25">
      <c r="B139" s="135" t="s">
        <v>75</v>
      </c>
      <c r="C139" s="127" t="s">
        <v>98</v>
      </c>
      <c r="D139" s="137" t="s">
        <v>408</v>
      </c>
      <c r="E139" s="137"/>
      <c r="F139" s="137"/>
      <c r="G139" s="137"/>
      <c r="H139" s="137"/>
      <c r="I139" s="137"/>
      <c r="J139" s="137"/>
      <c r="K139" s="137"/>
      <c r="L139" s="137" t="s">
        <v>408</v>
      </c>
      <c r="M139" s="137" t="s">
        <v>498</v>
      </c>
      <c r="N139" s="137" t="s">
        <v>443</v>
      </c>
      <c r="O139" s="137" t="s">
        <v>237</v>
      </c>
      <c r="P139" s="137"/>
      <c r="Q139" s="137"/>
      <c r="R139" s="137"/>
      <c r="S139" s="137" t="s">
        <v>523</v>
      </c>
      <c r="T139" s="137"/>
      <c r="U139" s="137" t="s">
        <v>428</v>
      </c>
      <c r="V139" s="137" t="s">
        <v>456</v>
      </c>
      <c r="W139" s="138" t="s">
        <v>514</v>
      </c>
    </row>
    <row r="140" spans="2:33" ht="18" customHeight="1" x14ac:dyDescent="0.25">
      <c r="B140" s="135" t="s">
        <v>78</v>
      </c>
      <c r="C140" s="127" t="s">
        <v>98</v>
      </c>
      <c r="D140" s="137">
        <v>100</v>
      </c>
      <c r="E140" s="137">
        <v>225</v>
      </c>
      <c r="F140" s="137"/>
      <c r="G140" s="137">
        <v>263</v>
      </c>
      <c r="H140" s="137">
        <v>423</v>
      </c>
      <c r="I140" s="137">
        <v>55</v>
      </c>
      <c r="J140" s="137">
        <v>55</v>
      </c>
      <c r="K140" s="137"/>
      <c r="L140" s="137">
        <v>250</v>
      </c>
      <c r="M140" s="137">
        <v>70.8</v>
      </c>
      <c r="N140" s="137">
        <v>60</v>
      </c>
      <c r="O140" s="137">
        <v>60</v>
      </c>
      <c r="P140" s="137"/>
      <c r="Q140" s="137">
        <v>55</v>
      </c>
      <c r="R140" s="137">
        <v>263</v>
      </c>
      <c r="S140" s="137">
        <v>52.92</v>
      </c>
      <c r="T140" s="137">
        <v>55</v>
      </c>
      <c r="U140" s="137">
        <v>90</v>
      </c>
      <c r="V140" s="137">
        <v>180</v>
      </c>
      <c r="W140" s="138">
        <v>120</v>
      </c>
    </row>
    <row r="141" spans="2:33" ht="18" customHeight="1" x14ac:dyDescent="0.25">
      <c r="B141" s="135" t="s">
        <v>76</v>
      </c>
      <c r="C141" s="127" t="s">
        <v>98</v>
      </c>
      <c r="D141" s="137" t="s">
        <v>409</v>
      </c>
      <c r="E141" s="137"/>
      <c r="F141" s="137"/>
      <c r="G141" s="137"/>
      <c r="H141" s="137"/>
      <c r="I141" s="137"/>
      <c r="J141" s="137"/>
      <c r="K141" s="137"/>
      <c r="L141" s="137" t="s">
        <v>409</v>
      </c>
      <c r="M141" s="137"/>
      <c r="N141" s="137" t="s">
        <v>409</v>
      </c>
      <c r="O141" s="137" t="s">
        <v>541</v>
      </c>
      <c r="P141" s="137"/>
      <c r="Q141" s="137"/>
      <c r="R141" s="137"/>
      <c r="S141" s="137"/>
      <c r="T141" s="137"/>
      <c r="U141" s="137" t="s">
        <v>409</v>
      </c>
      <c r="V141" s="137" t="s">
        <v>457</v>
      </c>
      <c r="W141" s="138"/>
    </row>
    <row r="142" spans="2:33" ht="18" customHeight="1" thickBot="1" x14ac:dyDescent="0.3">
      <c r="B142" s="135" t="s">
        <v>77</v>
      </c>
      <c r="C142" s="127" t="s">
        <v>98</v>
      </c>
      <c r="D142" s="137" t="s">
        <v>410</v>
      </c>
      <c r="E142" s="137"/>
      <c r="F142" s="137"/>
      <c r="G142" s="137"/>
      <c r="H142" s="137"/>
      <c r="I142" s="137"/>
      <c r="J142" s="137"/>
      <c r="K142" s="137"/>
      <c r="L142" s="137" t="s">
        <v>436</v>
      </c>
      <c r="M142" s="137"/>
      <c r="N142" s="137" t="s">
        <v>436</v>
      </c>
      <c r="O142" s="137" t="s">
        <v>167</v>
      </c>
      <c r="P142" s="137"/>
      <c r="Q142" s="137"/>
      <c r="R142" s="137"/>
      <c r="S142" s="137"/>
      <c r="T142" s="137"/>
      <c r="U142" s="137" t="s">
        <v>436</v>
      </c>
      <c r="V142" s="137" t="s">
        <v>458</v>
      </c>
      <c r="W142" s="138"/>
    </row>
    <row r="143" spans="2:33" s="36" customFormat="1" ht="18" customHeight="1" x14ac:dyDescent="0.25">
      <c r="B143" s="123" t="s">
        <v>79</v>
      </c>
      <c r="C143" s="124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51"/>
    </row>
    <row r="144" spans="2:33" ht="18" customHeight="1" x14ac:dyDescent="0.25">
      <c r="B144" s="135" t="s">
        <v>80</v>
      </c>
      <c r="C144" s="126"/>
      <c r="D144" s="149" t="s">
        <v>209</v>
      </c>
      <c r="E144" s="149" t="s">
        <v>152</v>
      </c>
      <c r="F144" s="149" t="s">
        <v>152</v>
      </c>
      <c r="G144" s="149" t="s">
        <v>152</v>
      </c>
      <c r="H144" s="149" t="s">
        <v>134</v>
      </c>
      <c r="I144" s="149" t="s">
        <v>152</v>
      </c>
      <c r="J144" s="149" t="s">
        <v>152</v>
      </c>
      <c r="K144" s="149"/>
      <c r="L144" s="149" t="s">
        <v>209</v>
      </c>
      <c r="M144" s="149" t="s">
        <v>152</v>
      </c>
      <c r="N144" s="149" t="s">
        <v>209</v>
      </c>
      <c r="O144" s="137" t="s">
        <v>542</v>
      </c>
      <c r="P144" s="149" t="s">
        <v>152</v>
      </c>
      <c r="Q144" s="149" t="s">
        <v>595</v>
      </c>
      <c r="R144" s="149" t="s">
        <v>152</v>
      </c>
      <c r="S144" s="149" t="s">
        <v>524</v>
      </c>
      <c r="T144" s="148" t="s">
        <v>467</v>
      </c>
      <c r="U144" s="149" t="s">
        <v>209</v>
      </c>
      <c r="V144" s="149" t="s">
        <v>459</v>
      </c>
      <c r="W144" s="138"/>
      <c r="Y144" s="5"/>
      <c r="Z144" s="5"/>
      <c r="AA144" s="5"/>
    </row>
    <row r="145" spans="2:31" ht="18" customHeight="1" x14ac:dyDescent="0.25">
      <c r="B145" s="135" t="s">
        <v>81</v>
      </c>
      <c r="C145" s="126"/>
      <c r="D145" s="149" t="s">
        <v>184</v>
      </c>
      <c r="E145" s="149" t="s">
        <v>481</v>
      </c>
      <c r="F145" s="149" t="s">
        <v>152</v>
      </c>
      <c r="G145" s="149" t="s">
        <v>481</v>
      </c>
      <c r="H145" s="149" t="s">
        <v>134</v>
      </c>
      <c r="I145" s="149" t="s">
        <v>481</v>
      </c>
      <c r="J145" s="149" t="s">
        <v>481</v>
      </c>
      <c r="K145" s="149"/>
      <c r="L145" s="149" t="s">
        <v>184</v>
      </c>
      <c r="M145" s="149" t="s">
        <v>152</v>
      </c>
      <c r="N145" s="149" t="s">
        <v>184</v>
      </c>
      <c r="O145" s="137" t="s">
        <v>543</v>
      </c>
      <c r="P145" s="149" t="s">
        <v>481</v>
      </c>
      <c r="Q145" s="149" t="s">
        <v>596</v>
      </c>
      <c r="R145" s="149" t="s">
        <v>481</v>
      </c>
      <c r="S145" s="149" t="s">
        <v>525</v>
      </c>
      <c r="T145" s="148" t="s">
        <v>152</v>
      </c>
      <c r="U145" s="149" t="s">
        <v>184</v>
      </c>
      <c r="V145" s="149" t="s">
        <v>195</v>
      </c>
      <c r="W145" s="138"/>
      <c r="Y145" s="5"/>
      <c r="Z145" s="5"/>
      <c r="AA145" s="5"/>
    </row>
    <row r="146" spans="2:31" ht="18" customHeight="1" x14ac:dyDescent="0.25">
      <c r="B146" s="135" t="s">
        <v>82</v>
      </c>
      <c r="C146" s="126"/>
      <c r="D146" s="149" t="s">
        <v>209</v>
      </c>
      <c r="E146" s="149" t="s">
        <v>482</v>
      </c>
      <c r="F146" s="149" t="s">
        <v>152</v>
      </c>
      <c r="G146" s="149" t="s">
        <v>485</v>
      </c>
      <c r="H146" s="149" t="s">
        <v>152</v>
      </c>
      <c r="I146" s="149" t="s">
        <v>481</v>
      </c>
      <c r="J146" s="149" t="s">
        <v>490</v>
      </c>
      <c r="K146" s="149"/>
      <c r="L146" s="149" t="s">
        <v>209</v>
      </c>
      <c r="M146" s="149" t="s">
        <v>152</v>
      </c>
      <c r="N146" s="149" t="s">
        <v>259</v>
      </c>
      <c r="O146" s="137" t="s">
        <v>152</v>
      </c>
      <c r="P146" s="149" t="s">
        <v>503</v>
      </c>
      <c r="Q146" s="149" t="s">
        <v>596</v>
      </c>
      <c r="R146" s="149" t="s">
        <v>482</v>
      </c>
      <c r="S146" s="149" t="s">
        <v>526</v>
      </c>
      <c r="T146" s="148" t="s">
        <v>468</v>
      </c>
      <c r="U146" s="149" t="s">
        <v>209</v>
      </c>
      <c r="V146" s="149" t="s">
        <v>259</v>
      </c>
      <c r="W146" s="138"/>
      <c r="Y146" s="5"/>
      <c r="Z146" s="5"/>
      <c r="AA146" s="5"/>
    </row>
    <row r="147" spans="2:31" ht="18" customHeight="1" x14ac:dyDescent="0.25">
      <c r="B147" s="135" t="s">
        <v>83</v>
      </c>
      <c r="C147" s="126"/>
      <c r="D147" s="149" t="s">
        <v>411</v>
      </c>
      <c r="E147" s="149" t="s">
        <v>127</v>
      </c>
      <c r="F147" s="149" t="s">
        <v>127</v>
      </c>
      <c r="G147" s="149" t="s">
        <v>127</v>
      </c>
      <c r="H147" s="149" t="s">
        <v>127</v>
      </c>
      <c r="I147" s="149" t="s">
        <v>127</v>
      </c>
      <c r="J147" s="149" t="s">
        <v>127</v>
      </c>
      <c r="K147" s="149"/>
      <c r="L147" s="149" t="s">
        <v>411</v>
      </c>
      <c r="M147" s="149" t="s">
        <v>127</v>
      </c>
      <c r="N147" s="149" t="s">
        <v>411</v>
      </c>
      <c r="O147" s="137" t="s">
        <v>167</v>
      </c>
      <c r="P147" s="149" t="s">
        <v>134</v>
      </c>
      <c r="Q147" s="149" t="s">
        <v>568</v>
      </c>
      <c r="R147" s="149" t="s">
        <v>127</v>
      </c>
      <c r="S147" s="149" t="s">
        <v>127</v>
      </c>
      <c r="T147" s="148" t="s">
        <v>153</v>
      </c>
      <c r="U147" s="149" t="s">
        <v>411</v>
      </c>
      <c r="V147" s="149" t="s">
        <v>411</v>
      </c>
      <c r="W147" s="138"/>
      <c r="Y147" s="5"/>
      <c r="Z147" s="5"/>
      <c r="AA147" s="5"/>
    </row>
    <row r="148" spans="2:31" ht="18" customHeight="1" x14ac:dyDescent="0.25">
      <c r="B148" s="135" t="s">
        <v>84</v>
      </c>
      <c r="C148" s="126"/>
      <c r="D148" s="149" t="s">
        <v>411</v>
      </c>
      <c r="E148" s="149" t="s">
        <v>127</v>
      </c>
      <c r="F148" s="149" t="s">
        <v>127</v>
      </c>
      <c r="G148" s="149" t="s">
        <v>127</v>
      </c>
      <c r="H148" s="149" t="s">
        <v>127</v>
      </c>
      <c r="I148" s="149" t="s">
        <v>127</v>
      </c>
      <c r="J148" s="149" t="s">
        <v>127</v>
      </c>
      <c r="K148" s="149"/>
      <c r="L148" s="149" t="s">
        <v>411</v>
      </c>
      <c r="M148" s="149" t="s">
        <v>591</v>
      </c>
      <c r="N148" s="149" t="s">
        <v>411</v>
      </c>
      <c r="O148" s="137" t="s">
        <v>167</v>
      </c>
      <c r="P148" s="149" t="s">
        <v>127</v>
      </c>
      <c r="Q148" s="149" t="s">
        <v>568</v>
      </c>
      <c r="R148" s="149" t="s">
        <v>127</v>
      </c>
      <c r="S148" s="149" t="s">
        <v>127</v>
      </c>
      <c r="T148" s="148" t="s">
        <v>153</v>
      </c>
      <c r="U148" s="149" t="s">
        <v>411</v>
      </c>
      <c r="V148" s="149" t="s">
        <v>411</v>
      </c>
      <c r="W148" s="138"/>
      <c r="Y148" s="5"/>
      <c r="Z148" s="5"/>
      <c r="AA148" s="5"/>
    </row>
    <row r="149" spans="2:31" ht="18" customHeight="1" x14ac:dyDescent="0.25">
      <c r="B149" s="135" t="s">
        <v>85</v>
      </c>
      <c r="C149" s="126"/>
      <c r="D149" s="149" t="s">
        <v>411</v>
      </c>
      <c r="E149" s="149" t="s">
        <v>127</v>
      </c>
      <c r="F149" s="149" t="s">
        <v>127</v>
      </c>
      <c r="G149" s="149" t="s">
        <v>127</v>
      </c>
      <c r="H149" s="149" t="s">
        <v>127</v>
      </c>
      <c r="I149" s="149" t="s">
        <v>127</v>
      </c>
      <c r="J149" s="149" t="s">
        <v>127</v>
      </c>
      <c r="K149" s="149"/>
      <c r="L149" s="149" t="s">
        <v>411</v>
      </c>
      <c r="M149" s="149" t="s">
        <v>592</v>
      </c>
      <c r="N149" s="149" t="s">
        <v>411</v>
      </c>
      <c r="O149" s="137" t="s">
        <v>167</v>
      </c>
      <c r="P149" s="149" t="s">
        <v>127</v>
      </c>
      <c r="Q149" s="149" t="s">
        <v>568</v>
      </c>
      <c r="R149" s="149" t="s">
        <v>127</v>
      </c>
      <c r="S149" s="149" t="s">
        <v>127</v>
      </c>
      <c r="T149" s="148" t="s">
        <v>153</v>
      </c>
      <c r="U149" s="149" t="s">
        <v>411</v>
      </c>
      <c r="V149" s="149" t="s">
        <v>411</v>
      </c>
      <c r="W149" s="138"/>
      <c r="Y149" s="5"/>
      <c r="Z149" s="5"/>
      <c r="AA149" s="5"/>
    </row>
    <row r="150" spans="2:31" ht="18" customHeight="1" x14ac:dyDescent="0.25">
      <c r="B150" s="135" t="s">
        <v>86</v>
      </c>
      <c r="C150" s="126"/>
      <c r="D150" s="149" t="s">
        <v>411</v>
      </c>
      <c r="E150" s="149" t="s">
        <v>127</v>
      </c>
      <c r="F150" s="149" t="s">
        <v>127</v>
      </c>
      <c r="G150" s="149" t="s">
        <v>127</v>
      </c>
      <c r="H150" s="149" t="s">
        <v>127</v>
      </c>
      <c r="I150" s="149" t="s">
        <v>127</v>
      </c>
      <c r="J150" s="149" t="s">
        <v>127</v>
      </c>
      <c r="K150" s="149"/>
      <c r="L150" s="149" t="s">
        <v>411</v>
      </c>
      <c r="M150" s="149" t="s">
        <v>127</v>
      </c>
      <c r="N150" s="149" t="s">
        <v>411</v>
      </c>
      <c r="O150" s="137" t="s">
        <v>167</v>
      </c>
      <c r="P150" s="149" t="s">
        <v>127</v>
      </c>
      <c r="Q150" s="149" t="s">
        <v>597</v>
      </c>
      <c r="R150" s="149" t="s">
        <v>134</v>
      </c>
      <c r="S150" s="149" t="s">
        <v>127</v>
      </c>
      <c r="T150" s="148" t="s">
        <v>153</v>
      </c>
      <c r="U150" s="149" t="s">
        <v>411</v>
      </c>
      <c r="V150" s="149" t="s">
        <v>411</v>
      </c>
      <c r="W150" s="138"/>
      <c r="Y150" s="5"/>
      <c r="Z150" s="5"/>
      <c r="AA150" s="5"/>
    </row>
    <row r="151" spans="2:31" ht="18" customHeight="1" x14ac:dyDescent="0.25">
      <c r="B151" s="135" t="s">
        <v>87</v>
      </c>
      <c r="C151" s="126"/>
      <c r="D151" s="149" t="s">
        <v>412</v>
      </c>
      <c r="E151" s="149">
        <v>0</v>
      </c>
      <c r="F151" s="149" t="s">
        <v>134</v>
      </c>
      <c r="G151" s="149">
        <v>1</v>
      </c>
      <c r="H151" s="149" t="s">
        <v>134</v>
      </c>
      <c r="I151" s="149">
        <v>0</v>
      </c>
      <c r="J151" s="149">
        <v>0</v>
      </c>
      <c r="K151" s="149"/>
      <c r="L151" s="149" t="s">
        <v>412</v>
      </c>
      <c r="M151" s="149" t="s">
        <v>134</v>
      </c>
      <c r="N151" s="149" t="s">
        <v>412</v>
      </c>
      <c r="O151" s="137" t="s">
        <v>544</v>
      </c>
      <c r="P151" s="149">
        <v>1</v>
      </c>
      <c r="Q151" s="149">
        <v>1</v>
      </c>
      <c r="R151" s="149">
        <v>3</v>
      </c>
      <c r="S151" s="149"/>
      <c r="T151" s="148">
        <v>2</v>
      </c>
      <c r="U151" s="149" t="s">
        <v>412</v>
      </c>
      <c r="V151" s="149" t="s">
        <v>412</v>
      </c>
      <c r="W151" s="138"/>
      <c r="Y151" s="5"/>
      <c r="Z151" s="5"/>
      <c r="AA151" s="5"/>
    </row>
    <row r="152" spans="2:31" ht="18" customHeight="1" thickBot="1" x14ac:dyDescent="0.3">
      <c r="B152" s="135" t="s">
        <v>88</v>
      </c>
      <c r="C152" s="126"/>
      <c r="D152" s="149" t="s">
        <v>196</v>
      </c>
      <c r="E152" s="149" t="s">
        <v>127</v>
      </c>
      <c r="F152" s="149" t="s">
        <v>127</v>
      </c>
      <c r="G152" s="149" t="s">
        <v>127</v>
      </c>
      <c r="H152" s="149" t="s">
        <v>127</v>
      </c>
      <c r="I152" s="149" t="s">
        <v>127</v>
      </c>
      <c r="J152" s="149" t="s">
        <v>127</v>
      </c>
      <c r="K152" s="149"/>
      <c r="L152" s="149" t="s">
        <v>196</v>
      </c>
      <c r="M152" s="149" t="s">
        <v>127</v>
      </c>
      <c r="N152" s="149" t="s">
        <v>196</v>
      </c>
      <c r="O152" s="137" t="s">
        <v>167</v>
      </c>
      <c r="P152" s="149" t="s">
        <v>134</v>
      </c>
      <c r="Q152" s="149" t="s">
        <v>568</v>
      </c>
      <c r="R152" s="149" t="s">
        <v>127</v>
      </c>
      <c r="S152" s="149" t="s">
        <v>127</v>
      </c>
      <c r="T152" s="148" t="s">
        <v>153</v>
      </c>
      <c r="U152" s="149" t="s">
        <v>196</v>
      </c>
      <c r="V152" s="149" t="s">
        <v>196</v>
      </c>
      <c r="W152" s="138"/>
      <c r="Y152" s="5"/>
      <c r="Z152" s="5"/>
      <c r="AA152" s="5"/>
    </row>
    <row r="153" spans="2:31" s="36" customFormat="1" ht="18" customHeight="1" x14ac:dyDescent="0.25">
      <c r="B153" s="123" t="s">
        <v>89</v>
      </c>
      <c r="C153" s="124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51"/>
    </row>
    <row r="154" spans="2:31" ht="18" customHeight="1" x14ac:dyDescent="0.25">
      <c r="B154" s="135" t="s">
        <v>90</v>
      </c>
      <c r="C154" s="126"/>
      <c r="D154" s="149" t="s">
        <v>127</v>
      </c>
      <c r="E154" s="149" t="s">
        <v>127</v>
      </c>
      <c r="F154" s="149" t="s">
        <v>134</v>
      </c>
      <c r="G154" s="149" t="s">
        <v>127</v>
      </c>
      <c r="H154" s="149" t="s">
        <v>127</v>
      </c>
      <c r="I154" s="149" t="s">
        <v>127</v>
      </c>
      <c r="J154" s="149" t="s">
        <v>127</v>
      </c>
      <c r="K154" s="149"/>
      <c r="L154" s="149" t="s">
        <v>127</v>
      </c>
      <c r="M154" s="149" t="s">
        <v>134</v>
      </c>
      <c r="N154" s="149" t="s">
        <v>127</v>
      </c>
      <c r="O154" s="137" t="s">
        <v>545</v>
      </c>
      <c r="P154" s="149" t="s">
        <v>127</v>
      </c>
      <c r="Q154" s="149" t="s">
        <v>568</v>
      </c>
      <c r="R154" s="149" t="s">
        <v>127</v>
      </c>
      <c r="S154" s="149" t="s">
        <v>127</v>
      </c>
      <c r="T154" s="149" t="s">
        <v>127</v>
      </c>
      <c r="U154" s="149" t="s">
        <v>127</v>
      </c>
      <c r="V154" s="149" t="s">
        <v>127</v>
      </c>
      <c r="W154" s="138"/>
      <c r="Y154" s="5"/>
      <c r="Z154" s="5"/>
      <c r="AA154" s="5"/>
      <c r="AB154" s="5"/>
      <c r="AC154" s="5"/>
      <c r="AD154" s="5"/>
    </row>
    <row r="155" spans="2:31" ht="18" customHeight="1" x14ac:dyDescent="0.25">
      <c r="B155" s="135" t="s">
        <v>91</v>
      </c>
      <c r="C155" s="126"/>
      <c r="D155" s="149" t="s">
        <v>127</v>
      </c>
      <c r="E155" s="149" t="s">
        <v>127</v>
      </c>
      <c r="F155" s="149" t="s">
        <v>134</v>
      </c>
      <c r="G155" s="149">
        <v>1</v>
      </c>
      <c r="H155" s="149" t="s">
        <v>127</v>
      </c>
      <c r="I155" s="149" t="s">
        <v>127</v>
      </c>
      <c r="J155" s="149">
        <v>1</v>
      </c>
      <c r="K155" s="149"/>
      <c r="L155" s="149" t="s">
        <v>127</v>
      </c>
      <c r="M155" s="149" t="s">
        <v>134</v>
      </c>
      <c r="N155" s="149" t="s">
        <v>444</v>
      </c>
      <c r="O155" s="137" t="s">
        <v>167</v>
      </c>
      <c r="P155" s="149" t="s">
        <v>127</v>
      </c>
      <c r="Q155" s="149" t="s">
        <v>568</v>
      </c>
      <c r="R155" s="149" t="s">
        <v>127</v>
      </c>
      <c r="S155" s="149" t="s">
        <v>127</v>
      </c>
      <c r="T155" s="149" t="s">
        <v>134</v>
      </c>
      <c r="U155" s="149" t="s">
        <v>127</v>
      </c>
      <c r="V155" s="149" t="s">
        <v>460</v>
      </c>
      <c r="W155" s="138"/>
      <c r="Y155" s="5"/>
      <c r="Z155" s="5"/>
      <c r="AA155" s="5"/>
      <c r="AB155" s="5"/>
      <c r="AC155" s="5"/>
      <c r="AD155" s="5"/>
    </row>
    <row r="156" spans="2:31" ht="18" customHeight="1" x14ac:dyDescent="0.25">
      <c r="B156" s="135" t="s">
        <v>92</v>
      </c>
      <c r="C156" s="126"/>
      <c r="D156" s="149" t="s">
        <v>127</v>
      </c>
      <c r="E156" s="149" t="s">
        <v>127</v>
      </c>
      <c r="F156" s="149" t="s">
        <v>127</v>
      </c>
      <c r="G156" s="149" t="s">
        <v>127</v>
      </c>
      <c r="H156" s="149" t="s">
        <v>127</v>
      </c>
      <c r="I156" s="149" t="s">
        <v>127</v>
      </c>
      <c r="J156" s="149" t="s">
        <v>127</v>
      </c>
      <c r="K156" s="149"/>
      <c r="L156" s="149" t="s">
        <v>127</v>
      </c>
      <c r="M156" s="149" t="s">
        <v>127</v>
      </c>
      <c r="N156" s="149" t="s">
        <v>127</v>
      </c>
      <c r="O156" s="137" t="s">
        <v>167</v>
      </c>
      <c r="P156" s="149" t="s">
        <v>127</v>
      </c>
      <c r="Q156" s="149" t="s">
        <v>568</v>
      </c>
      <c r="R156" s="149" t="s">
        <v>127</v>
      </c>
      <c r="S156" s="149" t="s">
        <v>127</v>
      </c>
      <c r="T156" s="149" t="s">
        <v>127</v>
      </c>
      <c r="U156" s="149" t="s">
        <v>127</v>
      </c>
      <c r="V156" s="149" t="s">
        <v>127</v>
      </c>
      <c r="W156" s="138"/>
      <c r="Y156" s="5"/>
      <c r="Z156" s="5"/>
      <c r="AA156" s="5"/>
      <c r="AB156" s="5"/>
      <c r="AC156" s="5"/>
      <c r="AD156" s="5"/>
    </row>
    <row r="157" spans="2:31" ht="18" customHeight="1" x14ac:dyDescent="0.25">
      <c r="B157" s="135" t="s">
        <v>93</v>
      </c>
      <c r="C157" s="126"/>
      <c r="D157" s="149" t="s">
        <v>127</v>
      </c>
      <c r="E157" s="149" t="s">
        <v>127</v>
      </c>
      <c r="F157" s="149" t="s">
        <v>127</v>
      </c>
      <c r="G157" s="149" t="s">
        <v>127</v>
      </c>
      <c r="H157" s="149" t="s">
        <v>127</v>
      </c>
      <c r="I157" s="149" t="s">
        <v>127</v>
      </c>
      <c r="J157" s="149" t="s">
        <v>127</v>
      </c>
      <c r="K157" s="149"/>
      <c r="L157" s="149" t="s">
        <v>127</v>
      </c>
      <c r="M157" s="149" t="s">
        <v>127</v>
      </c>
      <c r="N157" s="149" t="s">
        <v>127</v>
      </c>
      <c r="O157" s="137" t="s">
        <v>167</v>
      </c>
      <c r="P157" s="149" t="s">
        <v>127</v>
      </c>
      <c r="Q157" s="149" t="s">
        <v>568</v>
      </c>
      <c r="R157" s="149" t="s">
        <v>127</v>
      </c>
      <c r="S157" s="149" t="s">
        <v>127</v>
      </c>
      <c r="T157" s="149" t="s">
        <v>127</v>
      </c>
      <c r="U157" s="149" t="s">
        <v>127</v>
      </c>
      <c r="V157" s="149" t="s">
        <v>127</v>
      </c>
      <c r="W157" s="138"/>
      <c r="Y157" s="5"/>
      <c r="Z157" s="5"/>
      <c r="AA157" s="5"/>
      <c r="AB157" s="5"/>
      <c r="AC157" s="5"/>
      <c r="AD157" s="5"/>
    </row>
    <row r="158" spans="2:31" ht="18" customHeight="1" thickBot="1" x14ac:dyDescent="0.3">
      <c r="B158" s="135" t="s">
        <v>94</v>
      </c>
      <c r="C158" s="126"/>
      <c r="D158" s="149" t="s">
        <v>127</v>
      </c>
      <c r="E158" s="149" t="s">
        <v>127</v>
      </c>
      <c r="F158" s="149">
        <v>1</v>
      </c>
      <c r="G158" s="149" t="s">
        <v>127</v>
      </c>
      <c r="H158" s="149" t="s">
        <v>134</v>
      </c>
      <c r="I158" s="149" t="s">
        <v>127</v>
      </c>
      <c r="J158" s="149" t="s">
        <v>127</v>
      </c>
      <c r="K158" s="149"/>
      <c r="L158" s="149" t="s">
        <v>127</v>
      </c>
      <c r="M158" s="149" t="s">
        <v>127</v>
      </c>
      <c r="N158" s="149" t="s">
        <v>127</v>
      </c>
      <c r="O158" s="137" t="s">
        <v>167</v>
      </c>
      <c r="P158" s="149" t="s">
        <v>127</v>
      </c>
      <c r="Q158" s="149" t="s">
        <v>568</v>
      </c>
      <c r="R158" s="149" t="s">
        <v>127</v>
      </c>
      <c r="S158" s="149" t="s">
        <v>127</v>
      </c>
      <c r="T158" s="149" t="s">
        <v>127</v>
      </c>
      <c r="U158" s="149" t="s">
        <v>127</v>
      </c>
      <c r="V158" s="149" t="s">
        <v>127</v>
      </c>
      <c r="W158" s="138"/>
      <c r="Y158" s="5"/>
      <c r="Z158" s="5"/>
      <c r="AA158" s="5"/>
      <c r="AB158" s="5"/>
      <c r="AC158" s="5"/>
      <c r="AD158" s="5"/>
    </row>
    <row r="159" spans="2:31" s="36" customFormat="1" ht="18" customHeight="1" thickBot="1" x14ac:dyDescent="0.3">
      <c r="B159" s="154" t="s">
        <v>650</v>
      </c>
      <c r="C159" s="155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3"/>
    </row>
    <row r="160" spans="2:31" ht="15" hidden="1" customHeight="1" x14ac:dyDescent="0.25">
      <c r="E160" s="119" t="s">
        <v>483</v>
      </c>
      <c r="F160" s="119"/>
      <c r="G160" s="119" t="s">
        <v>486</v>
      </c>
      <c r="H160" s="119"/>
      <c r="I160" s="120" t="s">
        <v>488</v>
      </c>
      <c r="J160" s="120" t="s">
        <v>491</v>
      </c>
      <c r="K160" s="120"/>
      <c r="L160" s="121" t="s">
        <v>437</v>
      </c>
      <c r="M160" s="121" t="s">
        <v>499</v>
      </c>
      <c r="N160" s="121" t="s">
        <v>445</v>
      </c>
      <c r="O160" s="109" t="s">
        <v>546</v>
      </c>
      <c r="P160" s="121" t="s">
        <v>504</v>
      </c>
      <c r="Q160" s="121"/>
      <c r="R160" s="121" t="s">
        <v>508</v>
      </c>
      <c r="S160" s="121" t="s">
        <v>527</v>
      </c>
      <c r="T160" s="121"/>
      <c r="U160" s="121" t="s">
        <v>464</v>
      </c>
      <c r="V160" s="121" t="s">
        <v>461</v>
      </c>
      <c r="W160" s="109" t="s">
        <v>515</v>
      </c>
      <c r="Y160" s="9"/>
      <c r="Z160" s="9"/>
      <c r="AA160" s="9"/>
      <c r="AB160" s="9"/>
      <c r="AC160" s="9"/>
      <c r="AD160" s="9"/>
      <c r="AE160" s="9"/>
    </row>
    <row r="163" spans="21:27" ht="15" customHeight="1" x14ac:dyDescent="0.25">
      <c r="U163" s="121"/>
      <c r="V163" s="121"/>
      <c r="Y163" s="7"/>
      <c r="Z163" s="7"/>
      <c r="AA163" s="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ICT</vt:lpstr>
      <vt:lpstr>polos</vt:lpstr>
      <vt:lpstr>demais cidades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Pereira Gonzaga Santos</dc:creator>
  <cp:lastModifiedBy>Camila Soares Lessa</cp:lastModifiedBy>
  <dcterms:created xsi:type="dcterms:W3CDTF">2021-06-22T11:55:39Z</dcterms:created>
  <dcterms:modified xsi:type="dcterms:W3CDTF">2023-03-25T13:01:18Z</dcterms:modified>
</cp:coreProperties>
</file>