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STEC\0. EDITAIS 2020 A 2023\EDITAIS 2023\Edital 02.2023 -  Caravana do Lazer\"/>
    </mc:Choice>
  </mc:AlternateContent>
  <xr:revisionPtr revIDLastSave="0" documentId="13_ncr:1_{829FB2E3-B368-4C23-A312-BC99C6109D4A}" xr6:coauthVersionLast="47" xr6:coauthVersionMax="47" xr10:uidLastSave="{00000000-0000-0000-0000-000000000000}"/>
  <bookViews>
    <workbookView xWindow="-120" yWindow="-120" windowWidth="24240" windowHeight="13140" xr2:uid="{450EF34B-2481-4A41-A6ED-9CDD179B1D8C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C5" i="1"/>
  <c r="B5" i="1"/>
  <c r="B4" i="1"/>
  <c r="B6" i="1" s="1"/>
  <c r="E3" i="1"/>
  <c r="D3" i="1"/>
  <c r="C3" i="1"/>
  <c r="B3" i="1"/>
  <c r="F3" i="1" s="1"/>
  <c r="E2" i="1"/>
  <c r="E4" i="1" s="1"/>
  <c r="E6" i="1" s="1"/>
  <c r="E8" i="1" s="1"/>
  <c r="E9" i="1" s="1"/>
  <c r="D2" i="1"/>
  <c r="D4" i="1" s="1"/>
  <c r="D6" i="1" s="1"/>
  <c r="D8" i="1" s="1"/>
  <c r="D9" i="1" s="1"/>
  <c r="C2" i="1"/>
  <c r="C4" i="1" s="1"/>
  <c r="C6" i="1" s="1"/>
  <c r="C8" i="1" s="1"/>
  <c r="C9" i="1" s="1"/>
  <c r="B2" i="1"/>
  <c r="F2" i="1" s="1"/>
  <c r="F5" i="1" l="1"/>
  <c r="F6" i="1"/>
  <c r="G6" i="1" s="1"/>
  <c r="B8" i="1"/>
  <c r="B9" i="1" s="1"/>
  <c r="F4" i="1"/>
</calcChain>
</file>

<file path=xl/sharedStrings.xml><?xml version="1.0" encoding="utf-8"?>
<sst xmlns="http://schemas.openxmlformats.org/spreadsheetml/2006/main" count="14" uniqueCount="13">
  <si>
    <t>QUADRO DE CUSTOS</t>
  </si>
  <si>
    <r>
      <rPr>
        <sz val="11"/>
        <rFont val="Calibri"/>
      </rPr>
      <t>1º MÊS (1</t>
    </r>
    <r>
      <rPr>
        <vertAlign val="superscript"/>
        <sz val="11"/>
        <rFont val="Calibri"/>
      </rPr>
      <t>a</t>
    </r>
    <r>
      <rPr>
        <sz val="11"/>
        <rFont val="Calibri"/>
      </rPr>
      <t xml:space="preserve"> Parcela)</t>
    </r>
  </si>
  <si>
    <r>
      <rPr>
        <sz val="11"/>
        <rFont val="Calibri"/>
      </rPr>
      <t>4º MÊS (2</t>
    </r>
    <r>
      <rPr>
        <vertAlign val="superscript"/>
        <sz val="11"/>
        <rFont val="Calibri"/>
      </rPr>
      <t>a</t>
    </r>
    <r>
      <rPr>
        <sz val="11"/>
        <rFont val="Calibri"/>
      </rPr>
      <t xml:space="preserve"> Parcela)</t>
    </r>
  </si>
  <si>
    <r>
      <rPr>
        <sz val="11"/>
        <rFont val="Calibri"/>
      </rPr>
      <t>7º MÊS  (3</t>
    </r>
    <r>
      <rPr>
        <vertAlign val="superscript"/>
        <sz val="11"/>
        <rFont val="Calibri"/>
      </rPr>
      <t>a</t>
    </r>
    <r>
      <rPr>
        <sz val="11"/>
        <rFont val="Calibri"/>
      </rPr>
      <t xml:space="preserve"> Parcela)</t>
    </r>
  </si>
  <si>
    <r>
      <rPr>
        <sz val="11"/>
        <rFont val="Calibri"/>
      </rPr>
      <t>10º MÊS  (4</t>
    </r>
    <r>
      <rPr>
        <vertAlign val="superscript"/>
        <sz val="11"/>
        <rFont val="Calibri"/>
      </rPr>
      <t>a</t>
    </r>
    <r>
      <rPr>
        <sz val="11"/>
        <rFont val="Calibri"/>
      </rPr>
      <t xml:space="preserve"> Parcela)</t>
    </r>
  </si>
  <si>
    <t>TOTAL</t>
  </si>
  <si>
    <t>RH (Remuneração + Encargos + Benefícios)</t>
  </si>
  <si>
    <t>Diárias</t>
  </si>
  <si>
    <t>Custos Indiretos 5%</t>
  </si>
  <si>
    <t>TOTAL GERAL</t>
  </si>
  <si>
    <t>Orçamento</t>
  </si>
  <si>
    <t>DESEMBOLSO 2023 E 2024</t>
  </si>
  <si>
    <t>Exercício de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</si>
</sst>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6" formatCode="&quot;R$&quot;\ #,##0.00"/>
  </numFmts>
  <fonts count="5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vertAlign val="superscript"/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8" fontId="2" fillId="0" borderId="1" xfId="0" applyNumberFormat="1" applyFont="1" applyBorder="1"/>
    <xf numFmtId="0" fontId="1" fillId="0" borderId="1" xfId="0" applyFont="1" applyBorder="1"/>
    <xf numFmtId="8" fontId="1" fillId="0" borderId="1" xfId="0" applyNumberFormat="1" applyFont="1" applyBorder="1"/>
    <xf numFmtId="8" fontId="4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1" fillId="0" borderId="6" xfId="0" applyFont="1" applyBorder="1" applyAlignment="1">
      <alignment horizontal="center"/>
    </xf>
    <xf numFmtId="8" fontId="1" fillId="0" borderId="7" xfId="0" applyNumberFormat="1" applyFont="1" applyBorder="1"/>
    <xf numFmtId="8" fontId="1" fillId="0" borderId="8" xfId="0" applyNumberFormat="1" applyFont="1" applyBorder="1"/>
    <xf numFmtId="4" fontId="0" fillId="0" borderId="0" xfId="0" applyNumberFormat="1"/>
    <xf numFmtId="166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avana%20do%20lazer%20Montagem%20de%20processo/4.3.%20Anexo%202.1%20-%20Planilha%20de%20Valores%20de%20Refer&#234;ncia%20Caravana%20do%20Laz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_Trabalho_Equipe"/>
      <sheetName val="Plano_Trabalho_Receita_Despesa"/>
      <sheetName val="Plano_Trabalho_Bens"/>
      <sheetName val="DIÁRIAS ACOMP. PEDAGÓGICO"/>
      <sheetName val="RESUMO DE DESEMBOLSO"/>
    </sheetNames>
    <sheetDataSet>
      <sheetData sheetId="0"/>
      <sheetData sheetId="1">
        <row r="6">
          <cell r="P6">
            <v>2114798.2800000003</v>
          </cell>
        </row>
        <row r="9">
          <cell r="D9">
            <v>870742.32000000007</v>
          </cell>
          <cell r="G9">
            <v>414685.32</v>
          </cell>
          <cell r="J9">
            <v>414685.32</v>
          </cell>
          <cell r="M9">
            <v>414685.32</v>
          </cell>
        </row>
        <row r="37">
          <cell r="D37">
            <v>394938.4</v>
          </cell>
          <cell r="G37">
            <v>394938.4</v>
          </cell>
          <cell r="J37">
            <v>394938.4</v>
          </cell>
          <cell r="M37">
            <v>394938.4</v>
          </cell>
        </row>
        <row r="55">
          <cell r="D55">
            <v>434340</v>
          </cell>
          <cell r="G55">
            <v>0</v>
          </cell>
          <cell r="J55">
            <v>0</v>
          </cell>
          <cell r="M55">
            <v>0</v>
          </cell>
        </row>
        <row r="58">
          <cell r="D58">
            <v>41463.920000000006</v>
          </cell>
          <cell r="J58">
            <v>19746.920000000002</v>
          </cell>
          <cell r="M58">
            <v>19746.920000000002</v>
          </cell>
        </row>
        <row r="60">
          <cell r="G60">
            <v>19746.920000000002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D89-8842-4D15-938C-2592E4FBE6FE}">
  <dimension ref="A1:G10"/>
  <sheetViews>
    <sheetView tabSelected="1" workbookViewId="0">
      <selection activeCell="E15" sqref="E15"/>
    </sheetView>
  </sheetViews>
  <sheetFormatPr defaultRowHeight="15"/>
  <cols>
    <col min="1" max="1" width="38.28515625" customWidth="1"/>
    <col min="2" max="2" width="22.28515625" customWidth="1"/>
    <col min="3" max="3" width="23.85546875" customWidth="1"/>
    <col min="4" max="4" width="23.5703125" customWidth="1"/>
    <col min="5" max="5" width="24.140625" customWidth="1"/>
    <col min="6" max="6" width="21.28515625" customWidth="1"/>
    <col min="7" max="7" width="25" customWidth="1"/>
  </cols>
  <sheetData>
    <row r="1" spans="1:7" ht="24.9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</row>
    <row r="2" spans="1:7" ht="24.95" customHeight="1">
      <c r="A2" s="3" t="s">
        <v>6</v>
      </c>
      <c r="B2" s="4">
        <f>[1]Plano_Trabalho_Receita_Despesa!D37</f>
        <v>394938.4</v>
      </c>
      <c r="C2" s="4">
        <f>[1]Plano_Trabalho_Receita_Despesa!G37</f>
        <v>394938.4</v>
      </c>
      <c r="D2" s="4">
        <f>[1]Plano_Trabalho_Receita_Despesa!J37</f>
        <v>394938.4</v>
      </c>
      <c r="E2" s="4">
        <f>[1]Plano_Trabalho_Receita_Despesa!M37</f>
        <v>394938.4</v>
      </c>
      <c r="F2" s="4">
        <f>SUM(B2:E2)</f>
        <v>1579753.6</v>
      </c>
    </row>
    <row r="3" spans="1:7" ht="24.95" customHeight="1">
      <c r="A3" s="3" t="s">
        <v>7</v>
      </c>
      <c r="B3" s="4">
        <f>[1]Plano_Trabalho_Receita_Despesa!D55</f>
        <v>434340</v>
      </c>
      <c r="C3" s="17">
        <f>[1]Plano_Trabalho_Receita_Despesa!G55</f>
        <v>0</v>
      </c>
      <c r="D3" s="17">
        <f>[1]Plano_Trabalho_Receita_Despesa!J55</f>
        <v>0</v>
      </c>
      <c r="E3" s="17">
        <f>[1]Plano_Trabalho_Receita_Despesa!M55</f>
        <v>0</v>
      </c>
      <c r="F3" s="4">
        <f t="shared" ref="F3:F6" si="0">SUM(B3:E3)</f>
        <v>434340</v>
      </c>
    </row>
    <row r="4" spans="1:7" ht="24.95" customHeight="1">
      <c r="A4" s="5" t="s">
        <v>5</v>
      </c>
      <c r="B4" s="6">
        <f>SUM(B2:B3)</f>
        <v>829278.4</v>
      </c>
      <c r="C4" s="6">
        <f>SUM(C2:C3)</f>
        <v>394938.4</v>
      </c>
      <c r="D4" s="6">
        <f>SUM(D2:D3)</f>
        <v>394938.4</v>
      </c>
      <c r="E4" s="6">
        <f>SUM(E2:E3)</f>
        <v>394938.4</v>
      </c>
      <c r="F4" s="7">
        <f t="shared" si="0"/>
        <v>2014093.6</v>
      </c>
    </row>
    <row r="5" spans="1:7" ht="24.95" customHeight="1">
      <c r="A5" s="3" t="s">
        <v>8</v>
      </c>
      <c r="B5" s="4">
        <f>[1]Plano_Trabalho_Receita_Despesa!D58</f>
        <v>41463.920000000006</v>
      </c>
      <c r="C5" s="17">
        <f>[1]Plano_Trabalho_Receita_Despesa!G60</f>
        <v>19746.920000000002</v>
      </c>
      <c r="D5" s="17">
        <f>[1]Plano_Trabalho_Receita_Despesa!J58</f>
        <v>19746.920000000002</v>
      </c>
      <c r="E5" s="17">
        <f>[1]Plano_Trabalho_Receita_Despesa!M58</f>
        <v>19746.920000000002</v>
      </c>
      <c r="F5" s="4">
        <f t="shared" si="0"/>
        <v>100704.68000000001</v>
      </c>
    </row>
    <row r="6" spans="1:7" ht="24.95" customHeight="1">
      <c r="A6" s="5" t="s">
        <v>9</v>
      </c>
      <c r="B6" s="6">
        <f>B4+B5</f>
        <v>870742.32000000007</v>
      </c>
      <c r="C6" s="6">
        <f>C4+C5</f>
        <v>414685.32</v>
      </c>
      <c r="D6" s="6">
        <f>SUM(D4:D5)</f>
        <v>414685.32</v>
      </c>
      <c r="E6" s="6">
        <f>SUM(E4:E5)</f>
        <v>414685.32</v>
      </c>
      <c r="F6" s="7">
        <f t="shared" si="0"/>
        <v>2114798.2800000003</v>
      </c>
      <c r="G6" t="b">
        <f>F6=[1]Plano_Trabalho_Receita_Despesa!P6</f>
        <v>1</v>
      </c>
    </row>
    <row r="7" spans="1:7" ht="24.95" customHeight="1">
      <c r="A7" s="8" t="s">
        <v>10</v>
      </c>
      <c r="B7" s="9" t="s">
        <v>11</v>
      </c>
      <c r="C7" s="10"/>
      <c r="D7" s="10"/>
      <c r="E7" s="11"/>
      <c r="F7" s="12"/>
    </row>
    <row r="8" spans="1:7" ht="24.95" customHeight="1">
      <c r="A8" s="13" t="s">
        <v>12</v>
      </c>
      <c r="B8" s="6">
        <f>B6</f>
        <v>870742.32000000007</v>
      </c>
      <c r="C8" s="14">
        <f>C6</f>
        <v>414685.32</v>
      </c>
      <c r="D8" s="14">
        <f>D6</f>
        <v>414685.32</v>
      </c>
      <c r="E8" s="15">
        <f>E6</f>
        <v>414685.32</v>
      </c>
      <c r="F8" s="12"/>
    </row>
    <row r="9" spans="1:7" ht="24.95" customHeight="1">
      <c r="B9" s="16" t="b">
        <f>[1]Plano_Trabalho_Receita_Despesa!D9=B8</f>
        <v>1</v>
      </c>
      <c r="C9" s="16" t="b">
        <f>C8=[1]Plano_Trabalho_Receita_Despesa!G9</f>
        <v>1</v>
      </c>
      <c r="D9" s="16" t="b">
        <f>D8=[1]Plano_Trabalho_Receita_Despesa!J9</f>
        <v>1</v>
      </c>
      <c r="E9" s="16" t="b">
        <f>E8=[1]Plano_Trabalho_Receita_Despesa!M9</f>
        <v>1</v>
      </c>
    </row>
    <row r="10" spans="1:7" ht="24.95" customHeight="1"/>
  </sheetData>
  <mergeCells count="1">
    <mergeCell ref="B7:E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Costa</dc:creator>
  <cp:lastModifiedBy>Samira Costa</cp:lastModifiedBy>
  <dcterms:created xsi:type="dcterms:W3CDTF">2023-07-26T17:35:12Z</dcterms:created>
  <dcterms:modified xsi:type="dcterms:W3CDTF">2023-07-26T17:45:09Z</dcterms:modified>
</cp:coreProperties>
</file>